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_Netzwirtschaft\SWE\Marktpartnerkommunikation\LRV_Strom\Vorlagen LRV\Vertrag_SWE_2018\"/>
    </mc:Choice>
  </mc:AlternateContent>
  <bookViews>
    <workbookView xWindow="0" yWindow="0" windowWidth="28800" windowHeight="11985"/>
  </bookViews>
  <sheets>
    <sheet name="Preisblatt 2020" sheetId="1" r:id="rId1"/>
    <sheet name="Tabelle2" sheetId="2" r:id="rId2"/>
    <sheet name="Tabelle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31" i="1" l="1"/>
  <c r="F136" i="1" l="1"/>
  <c r="H44" i="1" l="1"/>
  <c r="F44" i="1"/>
  <c r="H41" i="1"/>
  <c r="F41" i="1"/>
  <c r="H27" i="1"/>
  <c r="F27" i="1"/>
  <c r="H31" i="1"/>
  <c r="H43" i="1" l="1"/>
  <c r="F43" i="1"/>
  <c r="H42" i="1"/>
  <c r="F42" i="1"/>
  <c r="J18" i="1" l="1"/>
  <c r="H18" i="1"/>
  <c r="F18" i="1"/>
  <c r="D18" i="1"/>
  <c r="B66" i="1"/>
  <c r="G44" i="1" l="1"/>
  <c r="B70" i="1"/>
  <c r="B69" i="1"/>
</calcChain>
</file>

<file path=xl/sharedStrings.xml><?xml version="1.0" encoding="utf-8"?>
<sst xmlns="http://schemas.openxmlformats.org/spreadsheetml/2006/main" count="110" uniqueCount="101">
  <si>
    <t>Z ä h l p u n k t e   m i t   L e i s t u n g s m e s s u n g</t>
  </si>
  <si>
    <t>Netznutzungsentgelte</t>
  </si>
  <si>
    <t>Jahresbenutzungsdauer</t>
  </si>
  <si>
    <t>Entnahme aus</t>
  </si>
  <si>
    <t>Leistungspreis</t>
  </si>
  <si>
    <t>Arbeitspreis</t>
  </si>
  <si>
    <t>€ / (kW · a)</t>
  </si>
  <si>
    <t>Cent / kWh</t>
  </si>
  <si>
    <t>Mittelspannungsnetz (MS)</t>
  </si>
  <si>
    <t>Umspannung Mittel-/ Niederspannung</t>
  </si>
  <si>
    <t>Niederspannungsnetz (NS)</t>
  </si>
  <si>
    <t>Z ä h l p u n k t e   o h n e   L e i s t u n g s m e s s u n g</t>
  </si>
  <si>
    <t>Grundpreis</t>
  </si>
  <si>
    <t>€ / a</t>
  </si>
  <si>
    <t>ct/kWh</t>
  </si>
  <si>
    <t>Speicherheizung, Unterbrechbare Versorgungseinrichtungen</t>
  </si>
  <si>
    <t>Mess- stellenbetrieb</t>
  </si>
  <si>
    <t>S o n s t i g e   E n t g e l t e</t>
  </si>
  <si>
    <t>Blindstrom</t>
  </si>
  <si>
    <t>Cent / kVarh</t>
  </si>
  <si>
    <t>Konzessionsabgabe</t>
  </si>
  <si>
    <t>Arbeitszähler Mehrtarif Drehstrom</t>
  </si>
  <si>
    <t>Arbeitszähler Mehrtarif Wechselstrom</t>
  </si>
  <si>
    <t>Arbeitszähler Eintarif Drehstrom</t>
  </si>
  <si>
    <t>Arbeitszähler Eintarif Wechselstrom</t>
  </si>
  <si>
    <t>NS-Stromwandler</t>
  </si>
  <si>
    <t>Entnahme &lt; 30 kW und 30.000 kWh</t>
  </si>
  <si>
    <t>Cent/kWh</t>
  </si>
  <si>
    <t>Entnahme &gt; 30 kW und 30.000 kWh</t>
  </si>
  <si>
    <t>Schwachlaststrom</t>
  </si>
  <si>
    <t xml:space="preserve">Konzessionsabgabe </t>
  </si>
  <si>
    <t>Konzessionsabgabe wird zusätzlich zu den Netzentgelten nach den jeweils gültigen Abgabesätzen laut</t>
  </si>
  <si>
    <t>Die Abgabe richtet sich nach den gültigen Abgabesätzen der Stadt Weißenfels.</t>
  </si>
  <si>
    <t>Voraussetzung für die Abrechnung zum Konzessionsabgabensatz für Schwachlaststrom ist, dass die während der</t>
  </si>
  <si>
    <t>Schwachlastzeit bezogene elektrische Arbeit durch einen Zweitarifzähler gemessen und gesondert angezeigt wird.</t>
  </si>
  <si>
    <t>KWK - Aufschlag</t>
  </si>
  <si>
    <t>Der KWK-Aufschlag richtet sich nach dem Kraft-Wärme-Kopplungsgesetz (KWK-G) und den Berechnungen und</t>
  </si>
  <si>
    <t>Sonderleistungen</t>
  </si>
  <si>
    <t>Sonderabrechnung der Forderungen auf Wunsch</t>
  </si>
  <si>
    <t>-</t>
  </si>
  <si>
    <t>&lt; 2.500 h/a</t>
  </si>
  <si>
    <t>&gt; 2.500 h/a</t>
  </si>
  <si>
    <t>Offshore-Haftungsumlage nach § 17 f EnWG-Novelle</t>
  </si>
  <si>
    <r>
      <t xml:space="preserve">Umlage gemäß § 19 Abs. 2 StromNEV </t>
    </r>
    <r>
      <rPr>
        <b/>
        <vertAlign val="superscript"/>
        <sz val="12"/>
        <rFont val="Arial"/>
        <family val="2"/>
      </rPr>
      <t xml:space="preserve">1)   </t>
    </r>
  </si>
  <si>
    <t>Die Offshore-Haftungsumlage wird ab dem 01.01.2013 von Letztverbrauchern erhoben und ist auf der Internet-</t>
  </si>
  <si>
    <t>Preisblatt zur Nutzung der Netzinfrastruktur der Stadtwerke Weißenfels Energienetze GmbH</t>
  </si>
  <si>
    <t>des 9. Euro-Einführungsgesetzes vom 10.November 2001 berechnet.</t>
  </si>
  <si>
    <t xml:space="preserve">der Verordnung über Konzessionsabgaben für Strom und Gas vom 09.Januar 1992 zuletzt geändert durch Art. 28 </t>
  </si>
  <si>
    <t>Umlage für abschaltbare Lasten nach § 18 AbLaV</t>
  </si>
  <si>
    <t xml:space="preserve">Die Umlage für abschaltbare Lasten wird ab dem 01.01.2014 von Letztverbrauchern erhoben und ist auf der </t>
  </si>
  <si>
    <t xml:space="preserve">alle Letztverbraucher </t>
  </si>
  <si>
    <r>
      <t xml:space="preserve">Umlage nach KWK-Gesetz </t>
    </r>
    <r>
      <rPr>
        <b/>
        <vertAlign val="superscript"/>
        <sz val="12"/>
        <rFont val="Arial"/>
        <family val="2"/>
      </rPr>
      <t xml:space="preserve"> 1)  </t>
    </r>
  </si>
  <si>
    <r>
      <t xml:space="preserve">Umlage für abschaltbare Lasten nach § 18 AbLaV  </t>
    </r>
    <r>
      <rPr>
        <b/>
        <vertAlign val="superscript"/>
        <sz val="12"/>
        <rFont val="Arial"/>
        <family val="2"/>
      </rPr>
      <t>1)</t>
    </r>
  </si>
  <si>
    <t>Veröffentlichungen der Übertragungsnetzbetreiber auf der Internetplattform www.netztransparenz.de.</t>
  </si>
  <si>
    <t xml:space="preserve">Umlage nach § 19 Abs. 2 StromNEV </t>
  </si>
  <si>
    <t>plattform www.netztransparenz.de veröffentlicht.</t>
  </si>
  <si>
    <t>Internetplattform www.netztransparenz.de veröffentlicht.</t>
  </si>
  <si>
    <t>Bei Mittelspannungskunden mit niederspannungsseitiger Messung erhöhen sich zum Ausgleich der Umspannverluste die Leistungs- und Arbeitswerte für die Abrechnung um</t>
  </si>
  <si>
    <t>Niederspannungsnetz (NS) § 3(1) KAV</t>
  </si>
  <si>
    <t>Unterbrechbare Versorgungseinrichtungen § 3(1) KAV</t>
  </si>
  <si>
    <t xml:space="preserve">Sonderformen der Netznutzung gemäß StromNEV § 19 </t>
  </si>
  <si>
    <t>§19 (1) zeitlich begrenzte hohe Leistungsaufnahme</t>
  </si>
  <si>
    <t>Arbeitspreis ct/kWh</t>
  </si>
  <si>
    <t>Entnahme aus MS-Netz</t>
  </si>
  <si>
    <t>Entnahme aus Umspannung MS/NS</t>
  </si>
  <si>
    <t>Entnahme aus NS-Netz</t>
  </si>
  <si>
    <t>Die Berechnung von weiteren Sonderleistungen z.B. für Sperrungen und Entsperrungen erfolgen entsprechend</t>
  </si>
  <si>
    <t>Internetplattform der Stadtwerke Weißenfels Energienetze GmbH (SWE) unter folgendem Link veröffentlicht.</t>
  </si>
  <si>
    <t>Das Entgelt versteht sich zuzüglich der zum Leistungszeitpunkt jeweils geltenden Umsatzsteuer.</t>
  </si>
  <si>
    <t>dem aktuellen Preisblatt zu den Ergänzenden Bedingungen der NAV. Dieses Preisblatt ist auf der</t>
  </si>
  <si>
    <r>
      <t xml:space="preserve">Zählpunkte mit Leistungsmessung 
</t>
    </r>
    <r>
      <rPr>
        <sz val="10"/>
        <rFont val="Arial"/>
        <family val="2"/>
      </rPr>
      <t xml:space="preserve">monatliche Bereitstellung der Messdaten </t>
    </r>
  </si>
  <si>
    <r>
      <t>Zählpunkte ohne Leistungsmessung</t>
    </r>
    <r>
      <rPr>
        <sz val="10"/>
        <rFont val="Arial"/>
        <family val="2"/>
      </rPr>
      <t xml:space="preserve"> 
jährliche Bereitstellung der Messdaten </t>
    </r>
  </si>
  <si>
    <t>Messentgelte</t>
  </si>
  <si>
    <t>Monatsleistungs-
preis € / (kW* Monat)</t>
  </si>
  <si>
    <t>Umspannung Hoch-/Mittelspannung (HS/MS)</t>
  </si>
  <si>
    <t>Entnahme in Niederspannung für Entnahmen nach §3 KAV</t>
  </si>
  <si>
    <t>Entnahme ohne Leistungsmessung in Niederspannung</t>
  </si>
  <si>
    <t>Entnahme aus Umspannung  HS/MS</t>
  </si>
  <si>
    <t>Preise incl. und vorbehaltlich von Änderungen der Kosten der vorgelagerten Netzebenen oder Entscheidungen der Bundesnetzagentur</t>
  </si>
  <si>
    <t>http://alt.stadtwerke-wsf.de/_alt/fileadmin/user_upload/Energienetze/NETZ_Strom/Geschaeftsbedingungen/Preisblatt_erg_Bed_nav_20160201_swe.pdf</t>
  </si>
  <si>
    <t>nicht privilegierte Letztverbraucher</t>
  </si>
  <si>
    <t>Letztverbrauchergruppe A': für die ersten 1.000.000 kWh</t>
  </si>
  <si>
    <t>Letztverbrauchergruppe B': oberhalb 1.000.000 kWh</t>
  </si>
  <si>
    <r>
      <rPr>
        <vertAlign val="superscript"/>
        <sz val="9"/>
        <color theme="1"/>
        <rFont val="Arial"/>
        <family val="2"/>
      </rPr>
      <t xml:space="preserve">1) </t>
    </r>
    <r>
      <rPr>
        <sz val="9"/>
        <color theme="1"/>
        <rFont val="Arial"/>
        <family val="2"/>
      </rPr>
      <t>Die aktuellen Veröffentlichungen sind weiterhin über folgendes Internet-Portal zugänglich :  www.netztransparenz.de</t>
    </r>
  </si>
  <si>
    <t xml:space="preserve">Letztverbrauchergruppe C': oberhalb von 1.000.000 kWh </t>
  </si>
  <si>
    <t>Die Höhe der Umlage ist auf der Internetplattform der Übertragungsnetzbetreiber veröffentlicht.</t>
  </si>
  <si>
    <t>Letztverbraucher, die die "besondere Ausgleichsregelung" gemäß §27 ff KWKG in Anspruch nehmen, 
zahlen eine reduzierte KWK-Umlage, die durch den zuständigen Übertragungsnetzbetreiber abgerechnet wird.</t>
  </si>
  <si>
    <t>Stadtwerke Weißenfels Energienetze GmbH</t>
  </si>
  <si>
    <t>MS-Stromwandler</t>
  </si>
  <si>
    <t>NT-Zeit: Alle übrigen Zeiten des Jahres.</t>
  </si>
  <si>
    <t>HT-Zeit: Montag bis Sonntag sowie an bundeseinheitlichen Feiertagen von 6:00 Uhr bis 22:00 Uhr</t>
  </si>
  <si>
    <t>Schaltzeit</t>
  </si>
  <si>
    <t>Messung in Mittelspannung mit Leistung, ohne Wandler</t>
  </si>
  <si>
    <t>Messung in Niederspannung mit Leistung, ohne Wandler</t>
  </si>
  <si>
    <r>
      <t xml:space="preserve">Bezug induktiver HT-Blindarbeit </t>
    </r>
    <r>
      <rPr>
        <sz val="11"/>
        <rFont val="Symbol"/>
        <family val="1"/>
        <charset val="2"/>
      </rPr>
      <t>³</t>
    </r>
    <r>
      <rPr>
        <sz val="11"/>
        <rFont val="Arial"/>
        <family val="2"/>
      </rPr>
      <t xml:space="preserve"> 50 % der HT-Wirkarbeit im NS-Netz</t>
    </r>
  </si>
  <si>
    <r>
      <t xml:space="preserve">Bezug induktiver HT-Blindarbeit </t>
    </r>
    <r>
      <rPr>
        <sz val="11"/>
        <rFont val="Symbol"/>
        <family val="1"/>
        <charset val="2"/>
      </rPr>
      <t>³</t>
    </r>
    <r>
      <rPr>
        <sz val="11"/>
        <rFont val="Arial"/>
        <family val="2"/>
      </rPr>
      <t xml:space="preserve"> 50 % der HT-Wirkarbeit im MS-Netz</t>
    </r>
  </si>
  <si>
    <t>Jährlicher Messpreis für Trennrelais zur Signalweitergabe</t>
  </si>
  <si>
    <t>Unterbrechbare Versorgungseinrichtungen § 14a EnWG: Elektro-Wärmepumpen</t>
  </si>
  <si>
    <t>Unterbrechbare Versorgungseinrichtungen § 14a EnWG: Elektromobilität</t>
  </si>
  <si>
    <r>
      <t xml:space="preserve">Offshore-Netz-Umlage gemäß § 17f EnWG-Novelle </t>
    </r>
    <r>
      <rPr>
        <b/>
        <vertAlign val="superscript"/>
        <sz val="12"/>
        <rFont val="Arial"/>
        <family val="2"/>
      </rPr>
      <t>1)</t>
    </r>
  </si>
  <si>
    <t>Netzzugang Strom gültig ab 01.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</si>
</sst>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164" formatCode="&quot;Preisblatt Netz der&quot;;"/>
    <numFmt numFmtId="165" formatCode="&quot;mit weniger als &quot;#,##0&quot; Vollbenutzungsstunden&quot;"/>
    <numFmt numFmtId="166" formatCode="&quot; &lt; &quot;#,##0&quot; h/a&quot;"/>
    <numFmt numFmtId="167" formatCode="&quot; &gt; &quot;#,##0&quot; h/a&quot;"/>
    <numFmt numFmtId="168" formatCode="#,##0.00__"/>
    <numFmt numFmtId="169" formatCode="#,##0.00;\-#,##0.00;\-__"/>
    <numFmt numFmtId="170" formatCode="#,##0.000"/>
    <numFmt numFmtId="171" formatCode="#,##0.00_ ;\-#,##0.00\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1"/>
      <name val="Symbol"/>
      <family val="1"/>
      <charset val="2"/>
    </font>
    <font>
      <sz val="12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sz val="9"/>
      <color theme="8" tint="0.59999389629810485"/>
      <name val="Arial"/>
      <family val="2"/>
    </font>
    <font>
      <u/>
      <sz val="11"/>
      <color theme="8" tint="0.59999389629810485"/>
      <name val="Arial"/>
      <family val="2"/>
    </font>
    <font>
      <b/>
      <sz val="13"/>
      <color indexed="8"/>
      <name val="Arial"/>
      <family val="2"/>
    </font>
    <font>
      <sz val="13"/>
      <color indexed="8"/>
      <name val="Calibri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4"/>
      <color indexed="8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</cellStyleXfs>
  <cellXfs count="205">
    <xf numFmtId="0" fontId="0" fillId="0" borderId="0" xfId="0"/>
    <xf numFmtId="165" fontId="5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left"/>
    </xf>
    <xf numFmtId="165" fontId="5" fillId="0" borderId="4" xfId="0" applyNumberFormat="1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/>
    <xf numFmtId="0" fontId="9" fillId="0" borderId="0" xfId="0" applyFont="1" applyFill="1" applyBorder="1" applyAlignment="1"/>
    <xf numFmtId="169" fontId="3" fillId="2" borderId="12" xfId="0" applyNumberFormat="1" applyFont="1" applyFill="1" applyBorder="1" applyAlignment="1">
      <alignment horizontal="center" vertical="center"/>
    </xf>
    <xf numFmtId="169" fontId="1" fillId="0" borderId="0" xfId="0" applyNumberFormat="1" applyFont="1" applyFill="1" applyBorder="1" applyAlignment="1"/>
    <xf numFmtId="0" fontId="9" fillId="0" borderId="9" xfId="0" applyFont="1" applyFill="1" applyBorder="1" applyAlignment="1"/>
    <xf numFmtId="4" fontId="9" fillId="0" borderId="0" xfId="0" applyNumberFormat="1" applyFont="1" applyFill="1" applyBorder="1" applyAlignment="1">
      <alignment horizontal="center"/>
    </xf>
    <xf numFmtId="0" fontId="9" fillId="0" borderId="13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/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0" borderId="18" xfId="0" applyFont="1" applyFill="1" applyBorder="1" applyAlignment="1"/>
    <xf numFmtId="0" fontId="9" fillId="0" borderId="0" xfId="0" applyFont="1" applyFill="1" applyBorder="1"/>
    <xf numFmtId="0" fontId="1" fillId="0" borderId="13" xfId="0" applyFont="1" applyFill="1" applyBorder="1" applyAlignment="1"/>
    <xf numFmtId="0" fontId="1" fillId="0" borderId="2" xfId="0" applyFont="1" applyFill="1" applyBorder="1" applyAlignment="1"/>
    <xf numFmtId="0" fontId="1" fillId="0" borderId="14" xfId="0" applyFont="1" applyFill="1" applyBorder="1" applyAlignment="1"/>
    <xf numFmtId="0" fontId="7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/>
    <xf numFmtId="0" fontId="1" fillId="0" borderId="18" xfId="0" applyFont="1" applyFill="1" applyBorder="1" applyAlignment="1"/>
    <xf numFmtId="169" fontId="7" fillId="2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170" fontId="7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/>
    <xf numFmtId="0" fontId="11" fillId="0" borderId="0" xfId="0" applyFont="1"/>
    <xf numFmtId="0" fontId="12" fillId="0" borderId="0" xfId="0" applyFont="1"/>
    <xf numFmtId="0" fontId="1" fillId="0" borderId="17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8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 applyBorder="1"/>
    <xf numFmtId="164" fontId="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/>
    <xf numFmtId="0" fontId="1" fillId="0" borderId="0" xfId="0" applyFont="1"/>
    <xf numFmtId="170" fontId="7" fillId="0" borderId="0" xfId="0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protection locked="0"/>
    </xf>
    <xf numFmtId="0" fontId="8" fillId="0" borderId="18" xfId="1" applyFont="1" applyBorder="1" applyProtection="1">
      <protection locked="0"/>
    </xf>
    <xf numFmtId="0" fontId="8" fillId="0" borderId="18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0" xfId="0" applyFont="1" applyFill="1" applyBorder="1" applyAlignment="1"/>
    <xf numFmtId="4" fontId="1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/>
    <xf numFmtId="170" fontId="21" fillId="0" borderId="0" xfId="2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170" fontId="23" fillId="0" borderId="0" xfId="2" applyNumberFormat="1" applyFont="1" applyFill="1" applyBorder="1" applyAlignment="1">
      <alignment horizontal="left" vertical="center" wrapText="1"/>
    </xf>
    <xf numFmtId="0" fontId="20" fillId="0" borderId="2" xfId="0" applyFont="1" applyBorder="1"/>
    <xf numFmtId="0" fontId="4" fillId="0" borderId="2" xfId="1" applyFont="1" applyBorder="1" applyProtection="1">
      <protection locked="0"/>
    </xf>
    <xf numFmtId="0" fontId="24" fillId="0" borderId="0" xfId="0" applyFont="1"/>
    <xf numFmtId="0" fontId="25" fillId="0" borderId="0" xfId="0" applyFont="1"/>
    <xf numFmtId="164" fontId="26" fillId="0" borderId="0" xfId="0" applyNumberFormat="1" applyFont="1" applyFill="1" applyBorder="1" applyAlignment="1">
      <alignment horizontal="left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26" fillId="0" borderId="0" xfId="0" applyFont="1" applyFill="1" applyBorder="1"/>
    <xf numFmtId="14" fontId="26" fillId="0" borderId="0" xfId="0" applyNumberFormat="1" applyFont="1" applyFill="1" applyBorder="1"/>
    <xf numFmtId="0" fontId="8" fillId="0" borderId="0" xfId="1" applyFont="1" applyBorder="1" applyProtection="1">
      <protection locked="0"/>
    </xf>
    <xf numFmtId="165" fontId="4" fillId="0" borderId="0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/>
    <xf numFmtId="0" fontId="0" fillId="0" borderId="0" xfId="0" applyBorder="1" applyAlignment="1"/>
    <xf numFmtId="0" fontId="1" fillId="0" borderId="9" xfId="0" applyFont="1" applyBorder="1" applyAlignment="1"/>
    <xf numFmtId="0" fontId="1" fillId="0" borderId="0" xfId="0" applyFont="1" applyBorder="1" applyAlignment="1"/>
    <xf numFmtId="165" fontId="5" fillId="0" borderId="0" xfId="0" applyNumberFormat="1" applyFont="1" applyBorder="1" applyAlignment="1">
      <alignment horizontal="left"/>
    </xf>
    <xf numFmtId="9" fontId="7" fillId="3" borderId="12" xfId="3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9" fillId="0" borderId="0" xfId="0" applyFont="1" applyFill="1"/>
    <xf numFmtId="0" fontId="3" fillId="0" borderId="1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0" fontId="8" fillId="0" borderId="18" xfId="0" applyFont="1" applyFill="1" applyBorder="1" applyAlignment="1"/>
    <xf numFmtId="0" fontId="8" fillId="0" borderId="0" xfId="0" applyFont="1" applyFill="1" applyBorder="1" applyAlignment="1"/>
    <xf numFmtId="165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31" fillId="0" borderId="0" xfId="0" applyFont="1"/>
    <xf numFmtId="0" fontId="8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3" fillId="0" borderId="0" xfId="0" quotePrefix="1" applyFont="1" applyFill="1"/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3" xfId="0" applyFont="1" applyFill="1" applyBorder="1"/>
    <xf numFmtId="0" fontId="1" fillId="0" borderId="2" xfId="0" applyFont="1" applyFill="1" applyBorder="1"/>
    <xf numFmtId="0" fontId="0" fillId="0" borderId="6" xfId="0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169" fontId="7" fillId="2" borderId="11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36" fillId="0" borderId="0" xfId="0" applyFont="1"/>
    <xf numFmtId="169" fontId="34" fillId="0" borderId="0" xfId="0" applyNumberFormat="1" applyFont="1" applyFill="1" applyBorder="1" applyAlignment="1"/>
    <xf numFmtId="169" fontId="35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/>
    <xf numFmtId="0" fontId="4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37" fillId="0" borderId="0" xfId="0" applyFont="1"/>
    <xf numFmtId="169" fontId="8" fillId="0" borderId="0" xfId="0" applyNumberFormat="1" applyFont="1" applyFill="1" applyBorder="1" applyAlignment="1"/>
    <xf numFmtId="171" fontId="3" fillId="2" borderId="12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16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/>
    <xf numFmtId="0" fontId="31" fillId="0" borderId="0" xfId="0" applyFont="1" applyFill="1"/>
    <xf numFmtId="0" fontId="19" fillId="0" borderId="0" xfId="2" applyFill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0" fontId="0" fillId="0" borderId="5" xfId="0" applyBorder="1" applyAlignment="1"/>
    <xf numFmtId="0" fontId="0" fillId="0" borderId="18" xfId="0" applyBorder="1" applyAlignment="1"/>
    <xf numFmtId="0" fontId="8" fillId="0" borderId="17" xfId="0" applyFont="1" applyFill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Alignment="1"/>
    <xf numFmtId="0" fontId="1" fillId="0" borderId="1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9" xfId="0" quotePrefix="1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</cellXfs>
  <cellStyles count="5">
    <cellStyle name="Link" xfId="2" builtinId="8"/>
    <cellStyle name="Prozent" xfId="3" builtinId="5"/>
    <cellStyle name="Standard" xfId="0" builtinId="0"/>
    <cellStyle name="Standard 6 8" xfId="4"/>
    <cellStyle name="Standard_Strom_VNB_Entwurf_Erhebungsbogen_1903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e%20und%20Einstellungen\kutschbach\Lokale%20Einstellungen\Temporary%20Internet%20Files\OLK2D\NES_Erl&#246;sobergrenze_EW_14101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rkungen"/>
      <sheetName val="Notizen"/>
      <sheetName val="Param"/>
      <sheetName val="KuE_NE"/>
      <sheetName val="Einsp"/>
      <sheetName val="Entn"/>
      <sheetName val="GL"/>
      <sheetName val="Kalkulation Messung"/>
      <sheetName val="Mess&amp;Abr_Werk"/>
      <sheetName val="Mess_Abrech"/>
      <sheetName val="Mess_Abrech_alt"/>
      <sheetName val="Preisblatt_ALT"/>
      <sheetName val="Preisblatt_neu"/>
      <sheetName val="Kennzahlen"/>
      <sheetName val="Preise"/>
      <sheetName val="DIA_Preise"/>
      <sheetName val="C. KTR (BNA)"/>
      <sheetName val="C1. Preisblätter u. Verprobung"/>
      <sheetName val="D. Sonst. (BNA)"/>
      <sheetName val="§ 19_Anlage 1"/>
      <sheetName val="§ 19_Anlage 2"/>
      <sheetName val="Veröffent. AbsStruk"/>
      <sheetName val="Veröffent NZV"/>
      <sheetName val="Veröffent NEV"/>
      <sheetName val="Berechnungstool Anpassung EOG"/>
      <sheetName val="Ermittlung KAdnb Strom"/>
      <sheetName val="Rückwirkung"/>
      <sheetName val="Speicher-hzg."/>
    </sheetNames>
    <sheetDataSet>
      <sheetData sheetId="0"/>
      <sheetData sheetId="1"/>
      <sheetData sheetId="2">
        <row r="3">
          <cell r="C3" t="str">
            <v>Stadtwerke Weißenfels Energienetze GmbH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A104" t="str">
            <v>Sonstige Messeinrichtungen</v>
          </cell>
        </row>
      </sheetData>
      <sheetData sheetId="11"/>
      <sheetData sheetId="12"/>
      <sheetData sheetId="13"/>
      <sheetData sheetId="14"/>
      <sheetData sheetId="15" refreshError="1"/>
      <sheetData sheetId="16"/>
      <sheetData sheetId="17">
        <row r="116">
          <cell r="A116" t="str">
            <v>Telekommunikationskomponente Funk-Modem (z.B. GSM)</v>
          </cell>
        </row>
        <row r="119">
          <cell r="A119" t="str">
            <v>Pauschalanlagen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t.stadtwerke-wsf.de/_alt/fileadmin/user_upload/Energienetze/NETZ_Strom/Geschaeftsbedingungen/Preisblatt_erg_Bed_nav_20160201_sw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zoomScaleNormal="100" workbookViewId="0">
      <selection activeCell="F87" sqref="F87"/>
    </sheetView>
  </sheetViews>
  <sheetFormatPr baseColWidth="10" defaultRowHeight="15" x14ac:dyDescent="0.25"/>
  <cols>
    <col min="1" max="1" width="4.28515625" customWidth="1"/>
    <col min="2" max="2" width="46.85546875" customWidth="1"/>
    <col min="3" max="3" width="5.28515625" customWidth="1"/>
    <col min="4" max="4" width="18" customWidth="1"/>
    <col min="5" max="5" width="2.5703125" customWidth="1"/>
    <col min="6" max="6" width="15.42578125" customWidth="1"/>
    <col min="7" max="7" width="1.5703125" customWidth="1"/>
    <col min="8" max="8" width="14" customWidth="1"/>
    <col min="9" max="9" width="1.7109375" customWidth="1"/>
    <col min="10" max="10" width="12" customWidth="1"/>
    <col min="11" max="11" width="4.140625" customWidth="1"/>
    <col min="12" max="12" width="13.42578125" customWidth="1"/>
  </cols>
  <sheetData>
    <row r="1" spans="1:13" ht="18.75" x14ac:dyDescent="0.3">
      <c r="B1" s="159" t="s">
        <v>87</v>
      </c>
      <c r="C1" s="143"/>
      <c r="E1" s="71"/>
      <c r="F1" s="71"/>
      <c r="G1" s="71"/>
      <c r="H1" s="71"/>
      <c r="I1" s="72"/>
    </row>
    <row r="3" spans="1:13" ht="17.25" x14ac:dyDescent="0.3">
      <c r="B3" s="100" t="s">
        <v>45</v>
      </c>
      <c r="C3" s="101"/>
      <c r="D3" s="100"/>
      <c r="E3" s="100"/>
      <c r="F3" s="102"/>
      <c r="G3" s="101"/>
      <c r="H3" s="103"/>
      <c r="I3" s="104"/>
      <c r="J3" s="103"/>
      <c r="K3" s="104"/>
      <c r="L3" s="103"/>
      <c r="M3" s="22"/>
    </row>
    <row r="4" spans="1:13" ht="18" x14ac:dyDescent="0.25">
      <c r="A4" s="20"/>
      <c r="B4" s="21"/>
      <c r="C4" s="105" t="s">
        <v>100</v>
      </c>
      <c r="D4" s="106"/>
      <c r="E4" s="104"/>
      <c r="F4" s="104"/>
      <c r="G4" s="104"/>
      <c r="H4" s="104"/>
      <c r="K4" s="20"/>
    </row>
    <row r="5" spans="1:13" ht="21" customHeight="1" x14ac:dyDescent="0.25">
      <c r="A5" s="20"/>
      <c r="D5" s="137"/>
      <c r="I5" s="20"/>
      <c r="J5" s="20"/>
      <c r="K5" s="20"/>
    </row>
    <row r="6" spans="1:13" ht="19.5" customHeight="1" x14ac:dyDescent="0.25">
      <c r="A6" s="20"/>
      <c r="B6" s="137" t="s">
        <v>78</v>
      </c>
      <c r="C6" s="81"/>
      <c r="D6" s="70"/>
      <c r="E6" s="20"/>
      <c r="F6" s="20"/>
      <c r="G6" s="20"/>
      <c r="H6" s="20"/>
      <c r="I6" s="20"/>
      <c r="J6" s="20"/>
      <c r="K6" s="20"/>
    </row>
    <row r="7" spans="1:13" ht="16.5" customHeight="1" thickBot="1" x14ac:dyDescent="0.3">
      <c r="A7" s="20"/>
      <c r="B7" s="82"/>
      <c r="C7" s="81"/>
      <c r="D7" s="70"/>
      <c r="E7" s="20"/>
      <c r="F7" s="20"/>
      <c r="G7" s="20"/>
      <c r="H7" s="20"/>
      <c r="I7" s="20"/>
      <c r="J7" s="20"/>
      <c r="K7" s="20"/>
    </row>
    <row r="8" spans="1:13" ht="23.25" customHeight="1" x14ac:dyDescent="0.25">
      <c r="A8" s="23"/>
      <c r="B8" s="24" t="s">
        <v>0</v>
      </c>
      <c r="C8" s="1"/>
      <c r="D8" s="2"/>
      <c r="E8" s="3"/>
      <c r="F8" s="3"/>
      <c r="G8" s="25"/>
      <c r="H8" s="2"/>
      <c r="I8" s="3"/>
      <c r="J8" s="3"/>
      <c r="K8" s="26"/>
    </row>
    <row r="9" spans="1:13" x14ac:dyDescent="0.25">
      <c r="A9" s="27"/>
      <c r="B9" s="201" t="s">
        <v>1</v>
      </c>
      <c r="C9" s="20"/>
      <c r="D9" s="195" t="s">
        <v>2</v>
      </c>
      <c r="E9" s="196"/>
      <c r="F9" s="197"/>
      <c r="G9" s="11"/>
      <c r="H9" s="195" t="s">
        <v>2</v>
      </c>
      <c r="I9" s="196"/>
      <c r="J9" s="197"/>
      <c r="K9" s="28"/>
    </row>
    <row r="10" spans="1:13" x14ac:dyDescent="0.25">
      <c r="A10" s="27"/>
      <c r="B10" s="202"/>
      <c r="C10" s="20"/>
      <c r="D10" s="198" t="s">
        <v>40</v>
      </c>
      <c r="E10" s="199"/>
      <c r="F10" s="200"/>
      <c r="G10" s="11"/>
      <c r="H10" s="198" t="s">
        <v>41</v>
      </c>
      <c r="I10" s="199"/>
      <c r="J10" s="200"/>
      <c r="K10" s="28"/>
    </row>
    <row r="11" spans="1:13" ht="6" customHeight="1" x14ac:dyDescent="0.25">
      <c r="A11" s="27"/>
      <c r="B11" s="29"/>
      <c r="C11" s="20"/>
      <c r="D11" s="20"/>
      <c r="E11" s="30"/>
      <c r="F11" s="30"/>
      <c r="G11" s="31"/>
      <c r="H11" s="20"/>
      <c r="I11" s="32"/>
      <c r="J11" s="32"/>
      <c r="K11" s="28"/>
    </row>
    <row r="12" spans="1:13" ht="15.75" x14ac:dyDescent="0.25">
      <c r="A12" s="27"/>
      <c r="B12" s="201" t="s">
        <v>3</v>
      </c>
      <c r="C12" s="20"/>
      <c r="D12" s="33" t="s">
        <v>4</v>
      </c>
      <c r="E12" s="34"/>
      <c r="F12" s="33" t="s">
        <v>5</v>
      </c>
      <c r="G12" s="34"/>
      <c r="H12" s="33" t="s">
        <v>4</v>
      </c>
      <c r="I12" s="11"/>
      <c r="J12" s="33" t="s">
        <v>5</v>
      </c>
      <c r="K12" s="35"/>
    </row>
    <row r="13" spans="1:13" x14ac:dyDescent="0.25">
      <c r="A13" s="27"/>
      <c r="B13" s="202"/>
      <c r="C13" s="20"/>
      <c r="D13" s="36" t="s">
        <v>6</v>
      </c>
      <c r="E13" s="11"/>
      <c r="F13" s="36" t="s">
        <v>7</v>
      </c>
      <c r="G13" s="11"/>
      <c r="H13" s="36" t="s">
        <v>6</v>
      </c>
      <c r="I13" s="11"/>
      <c r="J13" s="36" t="s">
        <v>7</v>
      </c>
      <c r="K13" s="28"/>
    </row>
    <row r="14" spans="1:13" ht="15.75" x14ac:dyDescent="0.25">
      <c r="A14" s="27"/>
      <c r="B14" s="169" t="s">
        <v>74</v>
      </c>
      <c r="C14" s="6"/>
      <c r="D14" s="39">
        <v>9.73</v>
      </c>
      <c r="E14" s="164"/>
      <c r="F14" s="39">
        <v>3.54</v>
      </c>
      <c r="G14" s="40"/>
      <c r="H14" s="39">
        <v>91.83</v>
      </c>
      <c r="I14" s="164"/>
      <c r="J14" s="39">
        <v>0.26</v>
      </c>
      <c r="K14" s="28"/>
    </row>
    <row r="15" spans="1:13" ht="15.75" x14ac:dyDescent="0.25">
      <c r="A15" s="37"/>
      <c r="B15" s="169" t="s">
        <v>8</v>
      </c>
      <c r="C15" s="6"/>
      <c r="D15" s="39">
        <v>12.2</v>
      </c>
      <c r="E15" s="164"/>
      <c r="F15" s="39">
        <v>3.61</v>
      </c>
      <c r="G15" s="40"/>
      <c r="H15" s="39">
        <v>86.02</v>
      </c>
      <c r="I15" s="164"/>
      <c r="J15" s="39">
        <v>0.66</v>
      </c>
      <c r="K15" s="28"/>
    </row>
    <row r="16" spans="1:13" ht="15.75" x14ac:dyDescent="0.25">
      <c r="A16" s="37"/>
      <c r="B16" s="169" t="s">
        <v>9</v>
      </c>
      <c r="C16" s="6"/>
      <c r="D16" s="39">
        <v>13.01</v>
      </c>
      <c r="E16" s="164"/>
      <c r="F16" s="39">
        <v>4.24</v>
      </c>
      <c r="G16" s="40"/>
      <c r="H16" s="39">
        <v>97.24</v>
      </c>
      <c r="I16" s="164"/>
      <c r="J16" s="39">
        <v>0.87</v>
      </c>
      <c r="K16" s="28"/>
    </row>
    <row r="17" spans="1:13" ht="15.75" x14ac:dyDescent="0.25">
      <c r="A17" s="37"/>
      <c r="B17" s="169" t="s">
        <v>10</v>
      </c>
      <c r="C17" s="5"/>
      <c r="D17" s="39">
        <v>19.29</v>
      </c>
      <c r="E17" s="164"/>
      <c r="F17" s="39">
        <v>5.17</v>
      </c>
      <c r="G17" s="40"/>
      <c r="H17" s="39">
        <v>111.5</v>
      </c>
      <c r="I17" s="164"/>
      <c r="J17" s="39">
        <v>1.48</v>
      </c>
      <c r="K17" s="28"/>
    </row>
    <row r="18" spans="1:13" ht="15.75" x14ac:dyDescent="0.25">
      <c r="A18" s="37"/>
      <c r="B18" s="170" t="s">
        <v>58</v>
      </c>
      <c r="C18" s="115"/>
      <c r="D18" s="118">
        <f>ROUND(D17*0.9,2)</f>
        <v>17.36</v>
      </c>
      <c r="E18" s="165"/>
      <c r="F18" s="118">
        <f>ROUND(F17*0.9,2)</f>
        <v>4.6500000000000004</v>
      </c>
      <c r="G18" s="166"/>
      <c r="H18" s="118">
        <f>ROUND(H17*0.9,2)</f>
        <v>100.35</v>
      </c>
      <c r="I18" s="165"/>
      <c r="J18" s="118">
        <f>ROUND(J17*0.9,2)</f>
        <v>1.33</v>
      </c>
      <c r="K18" s="28"/>
    </row>
    <row r="19" spans="1:13" ht="15.75" thickBot="1" x14ac:dyDescent="0.3">
      <c r="A19" s="43"/>
      <c r="B19" s="7"/>
      <c r="C19" s="8"/>
      <c r="D19" s="9"/>
      <c r="E19" s="44"/>
      <c r="F19" s="10"/>
      <c r="G19" s="44"/>
      <c r="H19" s="9"/>
      <c r="I19" s="45"/>
      <c r="J19" s="46"/>
      <c r="K19" s="47"/>
    </row>
    <row r="20" spans="1:13" ht="31.5" customHeight="1" thickBot="1" x14ac:dyDescent="0.3">
      <c r="A20" s="38"/>
      <c r="B20" s="4"/>
      <c r="C20" s="5"/>
      <c r="D20" s="11"/>
      <c r="E20" s="42"/>
      <c r="F20" s="12"/>
      <c r="G20" s="42"/>
      <c r="H20" s="11"/>
      <c r="I20" s="38"/>
      <c r="J20" s="48"/>
      <c r="K20" s="20"/>
    </row>
    <row r="21" spans="1:13" ht="26.25" customHeight="1" x14ac:dyDescent="0.25">
      <c r="A21" s="23"/>
      <c r="B21" s="24" t="s">
        <v>11</v>
      </c>
      <c r="C21" s="1"/>
      <c r="D21" s="25"/>
      <c r="E21" s="25"/>
      <c r="F21" s="25"/>
      <c r="G21" s="25"/>
      <c r="H21" s="2"/>
      <c r="I21" s="49"/>
      <c r="J21" s="6"/>
      <c r="K21" s="20"/>
    </row>
    <row r="22" spans="1:13" x14ac:dyDescent="0.25">
      <c r="A22" s="37"/>
      <c r="B22" s="203" t="s">
        <v>1</v>
      </c>
      <c r="C22" s="13"/>
      <c r="D22" s="50"/>
      <c r="E22" s="6"/>
      <c r="F22" s="33" t="s">
        <v>12</v>
      </c>
      <c r="G22" s="11"/>
      <c r="H22" s="33" t="s">
        <v>5</v>
      </c>
      <c r="I22" s="17"/>
      <c r="J22" s="6"/>
      <c r="K22" s="20"/>
    </row>
    <row r="23" spans="1:13" x14ac:dyDescent="0.25">
      <c r="A23" s="37"/>
      <c r="B23" s="204"/>
      <c r="C23" s="14"/>
      <c r="D23" s="51"/>
      <c r="E23" s="6"/>
      <c r="F23" s="36" t="s">
        <v>13</v>
      </c>
      <c r="G23" s="11"/>
      <c r="H23" s="36" t="s">
        <v>14</v>
      </c>
      <c r="I23" s="17"/>
      <c r="J23" s="6"/>
      <c r="K23" s="20"/>
    </row>
    <row r="24" spans="1:13" ht="6.75" customHeight="1" x14ac:dyDescent="0.25">
      <c r="A24" s="37"/>
      <c r="B24" s="52"/>
      <c r="C24" s="5"/>
      <c r="D24" s="6"/>
      <c r="E24" s="6"/>
      <c r="F24" s="11"/>
      <c r="G24" s="6"/>
      <c r="H24" s="11"/>
      <c r="I24" s="17"/>
      <c r="J24" s="6"/>
      <c r="K24" s="20"/>
    </row>
    <row r="25" spans="1:13" ht="15.75" x14ac:dyDescent="0.25">
      <c r="A25" s="37"/>
      <c r="B25" s="174" t="s">
        <v>76</v>
      </c>
      <c r="C25" s="172"/>
      <c r="D25" s="173"/>
      <c r="E25" s="6"/>
      <c r="F25" s="39">
        <v>44</v>
      </c>
      <c r="G25" s="154"/>
      <c r="H25" s="39">
        <v>5.47</v>
      </c>
      <c r="I25" s="17"/>
      <c r="J25" s="6"/>
      <c r="K25" s="20"/>
    </row>
    <row r="26" spans="1:13" ht="6" customHeight="1" x14ac:dyDescent="0.25">
      <c r="A26" s="37"/>
      <c r="B26" s="139"/>
      <c r="C26" s="136"/>
      <c r="D26" s="133"/>
      <c r="E26" s="6"/>
      <c r="F26" s="160"/>
      <c r="G26" s="154"/>
      <c r="H26" s="160"/>
      <c r="I26" s="17"/>
      <c r="J26" s="6"/>
      <c r="K26" s="20"/>
    </row>
    <row r="27" spans="1:13" ht="18" customHeight="1" x14ac:dyDescent="0.25">
      <c r="A27" s="37"/>
      <c r="B27" s="174" t="s">
        <v>75</v>
      </c>
      <c r="C27" s="172"/>
      <c r="D27" s="173"/>
      <c r="E27" s="6"/>
      <c r="F27" s="39">
        <f>+F25*0.9</f>
        <v>39.6</v>
      </c>
      <c r="G27" s="154"/>
      <c r="H27" s="39">
        <f>+H25*0.9</f>
        <v>4.923</v>
      </c>
      <c r="I27" s="17"/>
      <c r="J27" s="6"/>
      <c r="K27" s="20"/>
    </row>
    <row r="28" spans="1:13" ht="6" customHeight="1" x14ac:dyDescent="0.25">
      <c r="A28" s="37"/>
      <c r="B28" s="134"/>
      <c r="C28" s="5"/>
      <c r="D28" s="133"/>
      <c r="E28" s="6"/>
      <c r="F28" s="160"/>
      <c r="G28" s="154"/>
      <c r="H28" s="160"/>
      <c r="I28" s="17"/>
      <c r="J28" s="6"/>
      <c r="K28" s="20"/>
    </row>
    <row r="29" spans="1:13" ht="15.75" x14ac:dyDescent="0.25">
      <c r="A29" s="41"/>
      <c r="B29" s="139" t="s">
        <v>15</v>
      </c>
      <c r="C29" s="15"/>
      <c r="D29" s="132"/>
      <c r="E29" s="38"/>
      <c r="F29" s="161">
        <v>24</v>
      </c>
      <c r="G29" s="154"/>
      <c r="H29" s="39">
        <v>2.11</v>
      </c>
      <c r="I29" s="17"/>
      <c r="J29" s="123"/>
      <c r="K29" s="54"/>
      <c r="L29" s="124"/>
      <c r="M29" s="124"/>
    </row>
    <row r="30" spans="1:13" ht="6" customHeight="1" x14ac:dyDescent="0.25">
      <c r="A30" s="41"/>
      <c r="B30" s="135"/>
      <c r="C30" s="5"/>
      <c r="D30" s="133"/>
      <c r="E30" s="38"/>
      <c r="F30" s="162"/>
      <c r="G30" s="154"/>
      <c r="H30" s="155"/>
      <c r="I30" s="17"/>
      <c r="J30" s="6"/>
      <c r="K30" s="54"/>
    </row>
    <row r="31" spans="1:13" ht="15.75" customHeight="1" x14ac:dyDescent="0.25">
      <c r="A31" s="41"/>
      <c r="B31" s="180" t="s">
        <v>59</v>
      </c>
      <c r="C31" s="181"/>
      <c r="D31" s="182"/>
      <c r="E31" s="112"/>
      <c r="F31" s="39">
        <f>+F29*0.9</f>
        <v>21.6</v>
      </c>
      <c r="G31" s="156"/>
      <c r="H31" s="118">
        <f>+H29*0.9</f>
        <v>1.899</v>
      </c>
      <c r="I31" s="17"/>
      <c r="J31" s="6"/>
      <c r="K31" s="54"/>
    </row>
    <row r="32" spans="1:13" ht="6" customHeight="1" x14ac:dyDescent="0.25">
      <c r="A32" s="41"/>
      <c r="B32" s="135"/>
      <c r="C32" s="5"/>
      <c r="D32" s="133"/>
      <c r="E32" s="38"/>
      <c r="F32" s="162"/>
      <c r="G32" s="154"/>
      <c r="H32" s="155"/>
      <c r="I32" s="17"/>
      <c r="J32" s="6"/>
      <c r="K32" s="54"/>
    </row>
    <row r="33" spans="1:11" ht="15.75" customHeight="1" x14ac:dyDescent="0.25">
      <c r="A33" s="41"/>
      <c r="B33" s="188" t="s">
        <v>97</v>
      </c>
      <c r="C33" s="189"/>
      <c r="D33" s="190"/>
      <c r="E33" s="112"/>
      <c r="F33" s="39">
        <v>24</v>
      </c>
      <c r="G33" s="156"/>
      <c r="H33" s="118">
        <v>2.11</v>
      </c>
      <c r="I33" s="17"/>
      <c r="J33" s="6"/>
      <c r="K33" s="54"/>
    </row>
    <row r="34" spans="1:11" ht="6" customHeight="1" x14ac:dyDescent="0.25">
      <c r="A34" s="41"/>
      <c r="B34" s="135"/>
      <c r="C34" s="5"/>
      <c r="D34" s="133"/>
      <c r="E34" s="38"/>
      <c r="F34" s="162"/>
      <c r="G34" s="154"/>
      <c r="H34" s="155"/>
      <c r="I34" s="17"/>
      <c r="J34" s="6"/>
      <c r="K34" s="54"/>
    </row>
    <row r="35" spans="1:11" ht="15.75" customHeight="1" x14ac:dyDescent="0.25">
      <c r="A35" s="41"/>
      <c r="B35" s="180" t="s">
        <v>98</v>
      </c>
      <c r="C35" s="181"/>
      <c r="D35" s="182"/>
      <c r="E35" s="112"/>
      <c r="F35" s="39">
        <v>24</v>
      </c>
      <c r="G35" s="156"/>
      <c r="H35" s="118">
        <v>2.6</v>
      </c>
      <c r="I35" s="17"/>
      <c r="J35" s="6"/>
      <c r="K35" s="54"/>
    </row>
    <row r="36" spans="1:11" ht="6" customHeight="1" thickBot="1" x14ac:dyDescent="0.3">
      <c r="A36" s="146"/>
      <c r="B36" s="147"/>
      <c r="C36" s="147"/>
      <c r="D36" s="147"/>
      <c r="E36" s="147"/>
      <c r="F36" s="147"/>
      <c r="G36" s="147"/>
      <c r="H36" s="147"/>
      <c r="I36" s="47"/>
      <c r="J36" s="6"/>
      <c r="K36" s="54"/>
    </row>
    <row r="37" spans="1:11" ht="30" customHeight="1" thickBot="1" x14ac:dyDescent="0.3">
      <c r="A37" s="38"/>
      <c r="B37" s="119"/>
      <c r="C37" s="119"/>
      <c r="D37" s="119"/>
      <c r="E37" s="112"/>
      <c r="F37" s="120"/>
      <c r="G37" s="6"/>
      <c r="H37" s="120"/>
      <c r="I37" s="6"/>
      <c r="J37" s="6"/>
      <c r="K37" s="54"/>
    </row>
    <row r="38" spans="1:11" ht="30.75" customHeight="1" x14ac:dyDescent="0.25">
      <c r="A38" s="109"/>
      <c r="B38" s="110" t="s">
        <v>60</v>
      </c>
      <c r="C38" s="1"/>
      <c r="D38" s="2"/>
      <c r="E38" s="111"/>
      <c r="F38" s="2"/>
      <c r="G38" s="111"/>
      <c r="H38" s="2"/>
      <c r="I38" s="144"/>
      <c r="J38" s="6"/>
      <c r="K38" s="54"/>
    </row>
    <row r="39" spans="1:11" ht="35.25" customHeight="1" x14ac:dyDescent="0.25">
      <c r="A39" s="113"/>
      <c r="B39" s="183" t="s">
        <v>61</v>
      </c>
      <c r="C39" s="184"/>
      <c r="D39" s="185"/>
      <c r="E39" s="114"/>
      <c r="F39" s="131" t="s">
        <v>73</v>
      </c>
      <c r="G39" s="145"/>
      <c r="H39" s="131" t="s">
        <v>62</v>
      </c>
      <c r="I39" s="17"/>
      <c r="J39" s="6"/>
      <c r="K39" s="54"/>
    </row>
    <row r="40" spans="1:11" ht="15.75" customHeight="1" x14ac:dyDescent="0.25">
      <c r="A40" s="113"/>
      <c r="B40" s="121"/>
      <c r="C40" s="5"/>
      <c r="D40" s="59"/>
      <c r="E40" s="122"/>
      <c r="F40" s="122"/>
      <c r="G40" s="145"/>
      <c r="H40" s="145"/>
      <c r="I40" s="17"/>
      <c r="J40" s="6"/>
      <c r="K40" s="54"/>
    </row>
    <row r="41" spans="1:11" ht="15.75" customHeight="1" x14ac:dyDescent="0.25">
      <c r="A41" s="113"/>
      <c r="B41" s="175" t="s">
        <v>77</v>
      </c>
      <c r="C41" s="176"/>
      <c r="D41" s="177"/>
      <c r="E41" s="114"/>
      <c r="F41" s="118">
        <f>H14/6</f>
        <v>15.305</v>
      </c>
      <c r="G41" s="145"/>
      <c r="H41" s="118">
        <f>J14</f>
        <v>0.26</v>
      </c>
      <c r="I41" s="17"/>
      <c r="J41" s="6"/>
      <c r="K41" s="54"/>
    </row>
    <row r="42" spans="1:11" ht="15.75" customHeight="1" x14ac:dyDescent="0.25">
      <c r="A42" s="113"/>
      <c r="B42" s="175" t="s">
        <v>63</v>
      </c>
      <c r="C42" s="176"/>
      <c r="D42" s="177"/>
      <c r="E42" s="114"/>
      <c r="F42" s="118">
        <f>H15/6</f>
        <v>14.336666666666666</v>
      </c>
      <c r="G42" s="145"/>
      <c r="H42" s="118">
        <f>J15</f>
        <v>0.66</v>
      </c>
      <c r="I42" s="17"/>
      <c r="J42" s="6"/>
      <c r="K42" s="54"/>
    </row>
    <row r="43" spans="1:11" ht="15.75" customHeight="1" x14ac:dyDescent="0.25">
      <c r="A43" s="113"/>
      <c r="B43" s="175" t="s">
        <v>64</v>
      </c>
      <c r="C43" s="176"/>
      <c r="D43" s="177"/>
      <c r="E43" s="114"/>
      <c r="F43" s="118">
        <f>H16/6</f>
        <v>16.206666666666667</v>
      </c>
      <c r="G43" s="145"/>
      <c r="H43" s="118">
        <f>J16</f>
        <v>0.87</v>
      </c>
      <c r="I43" s="17"/>
      <c r="J43" s="6"/>
      <c r="K43" s="54"/>
    </row>
    <row r="44" spans="1:11" ht="15.75" customHeight="1" x14ac:dyDescent="0.25">
      <c r="A44" s="113"/>
      <c r="B44" s="175" t="s">
        <v>65</v>
      </c>
      <c r="C44" s="176"/>
      <c r="D44" s="177"/>
      <c r="E44" s="114"/>
      <c r="F44" s="118">
        <f>H17/6</f>
        <v>18.583333333333332</v>
      </c>
      <c r="G44" s="163">
        <f>J18</f>
        <v>1.33</v>
      </c>
      <c r="H44" s="118">
        <f>J17</f>
        <v>1.48</v>
      </c>
      <c r="I44" s="17"/>
      <c r="J44" s="6"/>
      <c r="K44" s="54"/>
    </row>
    <row r="45" spans="1:11" ht="15.75" thickBot="1" x14ac:dyDescent="0.3">
      <c r="A45" s="146"/>
      <c r="B45" s="147"/>
      <c r="C45" s="147"/>
      <c r="D45" s="147"/>
      <c r="E45" s="147"/>
      <c r="F45" s="147"/>
      <c r="G45" s="147"/>
      <c r="H45" s="147"/>
      <c r="I45" s="47"/>
      <c r="J45" s="20"/>
      <c r="K45" s="20"/>
    </row>
    <row r="46" spans="1:11" ht="40.5" customHeight="1" thickBot="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1.25" customHeight="1" x14ac:dyDescent="0.25">
      <c r="A47" s="23"/>
      <c r="B47" s="24"/>
      <c r="C47" s="1"/>
      <c r="D47" s="25"/>
      <c r="E47" s="25"/>
      <c r="F47" s="25"/>
      <c r="G47" s="25"/>
      <c r="H47" s="25"/>
      <c r="I47" s="49"/>
      <c r="J47" s="34"/>
      <c r="K47" s="6"/>
    </row>
    <row r="48" spans="1:11" ht="25.5" x14ac:dyDescent="0.25">
      <c r="A48" s="41"/>
      <c r="B48" s="125" t="s">
        <v>72</v>
      </c>
      <c r="C48" s="15"/>
      <c r="D48" s="53"/>
      <c r="E48" s="38"/>
      <c r="F48" s="58" t="s">
        <v>16</v>
      </c>
      <c r="G48" s="38"/>
      <c r="H48" s="129"/>
      <c r="I48" s="148"/>
      <c r="J48" s="129"/>
      <c r="K48" s="6"/>
    </row>
    <row r="49" spans="1:11" ht="3.75" customHeight="1" x14ac:dyDescent="0.25">
      <c r="A49" s="37"/>
      <c r="B49" s="61"/>
      <c r="C49" s="5"/>
      <c r="D49" s="6"/>
      <c r="E49" s="6"/>
      <c r="F49" s="59"/>
      <c r="G49" s="6"/>
      <c r="H49" s="129"/>
      <c r="I49" s="148"/>
      <c r="J49" s="129"/>
      <c r="K49" s="6"/>
    </row>
    <row r="50" spans="1:11" x14ac:dyDescent="0.25">
      <c r="A50" s="41"/>
      <c r="B50" s="54"/>
      <c r="C50" s="5"/>
      <c r="D50" s="38"/>
      <c r="E50" s="38"/>
      <c r="F50" s="60" t="s">
        <v>13</v>
      </c>
      <c r="G50" s="38"/>
      <c r="H50" s="129"/>
      <c r="I50" s="148"/>
      <c r="J50" s="129"/>
      <c r="K50" s="6"/>
    </row>
    <row r="51" spans="1:11" ht="3.75" customHeight="1" x14ac:dyDescent="0.25">
      <c r="A51" s="37"/>
      <c r="B51" s="61"/>
      <c r="C51" s="5"/>
      <c r="D51" s="6"/>
      <c r="E51" s="6"/>
      <c r="F51" s="59"/>
      <c r="G51" s="6"/>
      <c r="H51" s="59"/>
      <c r="I51" s="17"/>
      <c r="J51" s="59"/>
      <c r="K51" s="6"/>
    </row>
    <row r="52" spans="1:11" ht="33" customHeight="1" x14ac:dyDescent="0.25">
      <c r="A52" s="37"/>
      <c r="B52" s="125" t="s">
        <v>70</v>
      </c>
      <c r="C52" s="126"/>
      <c r="D52" s="126"/>
      <c r="E52" s="126"/>
      <c r="F52" s="127"/>
      <c r="G52" s="129"/>
      <c r="H52" s="129"/>
      <c r="I52" s="148"/>
      <c r="J52" s="129"/>
      <c r="K52" s="6"/>
    </row>
    <row r="53" spans="1:11" ht="6" customHeight="1" x14ac:dyDescent="0.25">
      <c r="A53" s="37"/>
      <c r="B53" s="61"/>
      <c r="C53" s="5"/>
      <c r="D53" s="6"/>
      <c r="E53" s="6"/>
      <c r="F53" s="62"/>
      <c r="G53" s="6"/>
      <c r="H53" s="62"/>
      <c r="I53" s="17"/>
      <c r="J53" s="62"/>
      <c r="K53" s="6"/>
    </row>
    <row r="54" spans="1:11" ht="15.6" customHeight="1" x14ac:dyDescent="0.25">
      <c r="A54" s="37"/>
      <c r="B54" s="73" t="s">
        <v>92</v>
      </c>
      <c r="C54" s="15"/>
      <c r="D54" s="63"/>
      <c r="E54" s="6"/>
      <c r="F54" s="64">
        <v>274.48</v>
      </c>
      <c r="G54" s="40"/>
      <c r="H54" s="129"/>
      <c r="I54" s="148"/>
      <c r="J54" s="129"/>
      <c r="K54" s="6"/>
    </row>
    <row r="55" spans="1:11" ht="15.6" customHeight="1" x14ac:dyDescent="0.25">
      <c r="A55" s="37"/>
      <c r="B55" s="74" t="s">
        <v>93</v>
      </c>
      <c r="C55" s="14"/>
      <c r="D55" s="51"/>
      <c r="E55" s="6"/>
      <c r="F55" s="151">
        <v>274.48</v>
      </c>
      <c r="G55" s="40"/>
      <c r="H55" s="129"/>
      <c r="I55" s="148"/>
      <c r="J55" s="129"/>
      <c r="K55" s="6"/>
    </row>
    <row r="56" spans="1:11" ht="15.6" customHeight="1" x14ac:dyDescent="0.25">
      <c r="A56" s="37"/>
      <c r="B56" s="52"/>
      <c r="C56" s="5"/>
      <c r="D56" s="6"/>
      <c r="E56" s="6"/>
      <c r="F56" s="117"/>
      <c r="G56" s="40"/>
      <c r="H56" s="129"/>
      <c r="I56" s="148"/>
      <c r="J56" s="129"/>
      <c r="K56" s="6"/>
    </row>
    <row r="57" spans="1:11" ht="24" customHeight="1" x14ac:dyDescent="0.25">
      <c r="A57" s="37"/>
      <c r="B57" s="171" t="s">
        <v>57</v>
      </c>
      <c r="C57" s="172"/>
      <c r="D57" s="173"/>
      <c r="E57" s="6"/>
      <c r="F57" s="116">
        <v>2.5000000000000001E-2</v>
      </c>
      <c r="G57" s="40"/>
      <c r="H57" s="129"/>
      <c r="I57" s="148"/>
      <c r="J57" s="129"/>
      <c r="K57" s="6"/>
    </row>
    <row r="58" spans="1:11" x14ac:dyDescent="0.25">
      <c r="A58" s="37"/>
      <c r="B58" s="108"/>
      <c r="C58" s="5"/>
      <c r="D58" s="6"/>
      <c r="E58" s="6"/>
      <c r="F58" s="62"/>
      <c r="G58" s="6"/>
      <c r="H58" s="129"/>
      <c r="I58" s="148"/>
      <c r="J58" s="129"/>
      <c r="K58" s="6"/>
    </row>
    <row r="59" spans="1:11" ht="28.5" customHeight="1" x14ac:dyDescent="0.25">
      <c r="A59" s="37"/>
      <c r="B59" s="125" t="s">
        <v>71</v>
      </c>
      <c r="C59" s="126"/>
      <c r="D59" s="126"/>
      <c r="E59" s="126"/>
      <c r="F59" s="127"/>
      <c r="G59" s="128"/>
      <c r="H59" s="128"/>
      <c r="I59" s="149"/>
      <c r="J59" s="128"/>
      <c r="K59" s="6"/>
    </row>
    <row r="60" spans="1:11" ht="4.5" customHeight="1" x14ac:dyDescent="0.25">
      <c r="A60" s="37"/>
      <c r="B60" s="108"/>
      <c r="C60" s="5"/>
      <c r="D60" s="6"/>
      <c r="E60" s="6"/>
      <c r="F60" s="62"/>
      <c r="G60" s="6"/>
      <c r="H60" s="62"/>
      <c r="I60" s="17"/>
      <c r="J60" s="62"/>
      <c r="K60" s="6"/>
    </row>
    <row r="61" spans="1:11" x14ac:dyDescent="0.25">
      <c r="A61" s="37"/>
      <c r="B61" s="75" t="s">
        <v>21</v>
      </c>
      <c r="C61" s="15"/>
      <c r="D61" s="63"/>
      <c r="E61" s="6"/>
      <c r="F61" s="64">
        <v>24.4</v>
      </c>
      <c r="G61" s="40"/>
      <c r="H61" s="129"/>
      <c r="I61" s="148"/>
      <c r="J61" s="129"/>
      <c r="K61" s="6"/>
    </row>
    <row r="62" spans="1:11" x14ac:dyDescent="0.25">
      <c r="A62" s="37"/>
      <c r="B62" s="75" t="s">
        <v>22</v>
      </c>
      <c r="C62" s="15"/>
      <c r="D62" s="63"/>
      <c r="E62" s="6"/>
      <c r="F62" s="64">
        <v>24.4</v>
      </c>
      <c r="G62" s="40"/>
      <c r="H62" s="129"/>
      <c r="I62" s="148"/>
      <c r="J62" s="129"/>
      <c r="K62" s="6"/>
    </row>
    <row r="63" spans="1:11" x14ac:dyDescent="0.25">
      <c r="A63" s="37"/>
      <c r="B63" s="75" t="s">
        <v>23</v>
      </c>
      <c r="C63" s="15"/>
      <c r="D63" s="63"/>
      <c r="E63" s="6"/>
      <c r="F63" s="64">
        <v>12.29</v>
      </c>
      <c r="G63" s="40"/>
      <c r="H63" s="129"/>
      <c r="I63" s="148"/>
      <c r="J63" s="129"/>
      <c r="K63" s="6"/>
    </row>
    <row r="64" spans="1:11" x14ac:dyDescent="0.25">
      <c r="A64" s="37"/>
      <c r="B64" s="75" t="s">
        <v>24</v>
      </c>
      <c r="C64" s="15"/>
      <c r="D64" s="63"/>
      <c r="E64" s="6"/>
      <c r="F64" s="64">
        <v>12.29</v>
      </c>
      <c r="G64" s="40"/>
      <c r="H64" s="129"/>
      <c r="I64" s="148"/>
      <c r="J64" s="129"/>
      <c r="K64" s="6"/>
    </row>
    <row r="65" spans="1:11" x14ac:dyDescent="0.25">
      <c r="A65" s="37"/>
      <c r="B65" s="108"/>
      <c r="C65" s="5"/>
      <c r="D65" s="6"/>
      <c r="E65" s="6"/>
      <c r="F65" s="62"/>
      <c r="G65" s="6"/>
      <c r="H65" s="129"/>
      <c r="I65" s="148"/>
      <c r="J65" s="129"/>
      <c r="K65" s="6"/>
    </row>
    <row r="66" spans="1:11" ht="15.75" x14ac:dyDescent="0.25">
      <c r="A66" s="37"/>
      <c r="B66" s="140" t="str">
        <f>+[1]Mess_Abrech_alt!A104</f>
        <v>Sonstige Messeinrichtungen</v>
      </c>
      <c r="C66" s="141"/>
      <c r="D66" s="141"/>
      <c r="E66" s="141"/>
      <c r="F66" s="142"/>
      <c r="G66" s="130"/>
      <c r="H66" s="130"/>
      <c r="I66" s="150"/>
      <c r="J66" s="130"/>
      <c r="K66" s="6"/>
    </row>
    <row r="67" spans="1:11" ht="17.25" customHeight="1" x14ac:dyDescent="0.25">
      <c r="A67" s="37"/>
      <c r="B67" s="75" t="s">
        <v>25</v>
      </c>
      <c r="C67" s="15"/>
      <c r="D67" s="63"/>
      <c r="E67" s="6"/>
      <c r="F67" s="64">
        <v>25.65</v>
      </c>
      <c r="G67" s="40"/>
      <c r="H67" s="129"/>
      <c r="I67" s="148"/>
      <c r="J67" s="129"/>
      <c r="K67" s="6"/>
    </row>
    <row r="68" spans="1:11" x14ac:dyDescent="0.25">
      <c r="A68" s="37"/>
      <c r="B68" s="75" t="s">
        <v>88</v>
      </c>
      <c r="C68" s="15"/>
      <c r="D68" s="63"/>
      <c r="E68" s="6"/>
      <c r="F68" s="64">
        <v>224.8</v>
      </c>
      <c r="G68" s="40"/>
      <c r="H68" s="129"/>
      <c r="I68" s="148"/>
      <c r="J68" s="129"/>
      <c r="K68" s="6"/>
    </row>
    <row r="69" spans="1:11" x14ac:dyDescent="0.25">
      <c r="A69" s="37"/>
      <c r="B69" s="75" t="str">
        <f>+'[1]C1. Preisblätter u. Verprobung'!A116</f>
        <v>Telekommunikationskomponente Funk-Modem (z.B. GSM)</v>
      </c>
      <c r="C69" s="15"/>
      <c r="D69" s="63"/>
      <c r="E69" s="6"/>
      <c r="F69" s="64">
        <v>81.62</v>
      </c>
      <c r="G69" s="40"/>
      <c r="H69" s="129"/>
      <c r="I69" s="148"/>
      <c r="J69" s="129"/>
      <c r="K69" s="6"/>
    </row>
    <row r="70" spans="1:11" x14ac:dyDescent="0.25">
      <c r="A70" s="37"/>
      <c r="B70" s="75" t="str">
        <f>+'[1]C1. Preisblätter u. Verprobung'!A119</f>
        <v>Pauschalanlagen</v>
      </c>
      <c r="C70" s="15"/>
      <c r="D70" s="63"/>
      <c r="E70" s="6"/>
      <c r="F70" s="64" t="s">
        <v>39</v>
      </c>
      <c r="G70" s="40"/>
      <c r="H70" s="129"/>
      <c r="I70" s="148"/>
      <c r="J70" s="129"/>
      <c r="K70" s="6"/>
    </row>
    <row r="71" spans="1:11" ht="9.75" customHeight="1" thickBot="1" x14ac:dyDescent="0.3">
      <c r="A71" s="55"/>
      <c r="B71" s="7"/>
      <c r="C71" s="8"/>
      <c r="D71" s="56"/>
      <c r="E71" s="56"/>
      <c r="F71" s="56"/>
      <c r="G71" s="56"/>
      <c r="H71" s="56"/>
      <c r="I71" s="57"/>
      <c r="J71" s="11"/>
      <c r="K71" s="6"/>
    </row>
    <row r="72" spans="1:1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6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9" customHeight="1" thickBot="1" x14ac:dyDescent="0.3">
      <c r="A74" s="147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75" x14ac:dyDescent="0.25">
      <c r="A75" s="37"/>
      <c r="B75" s="24" t="s">
        <v>17</v>
      </c>
      <c r="C75" s="1"/>
      <c r="D75" s="2"/>
      <c r="E75" s="25"/>
      <c r="F75" s="2"/>
      <c r="G75" s="2"/>
      <c r="H75" s="2"/>
      <c r="I75" s="49"/>
      <c r="J75" s="65"/>
      <c r="K75" s="20"/>
    </row>
    <row r="76" spans="1:11" ht="9.75" customHeight="1" x14ac:dyDescent="0.25">
      <c r="A76" s="37"/>
      <c r="B76" s="65"/>
      <c r="C76" s="5"/>
      <c r="D76" s="34"/>
      <c r="E76" s="6"/>
      <c r="F76" s="34"/>
      <c r="G76" s="34"/>
      <c r="H76" s="34"/>
      <c r="I76" s="17"/>
      <c r="J76" s="65"/>
      <c r="K76" s="20"/>
    </row>
    <row r="77" spans="1:11" ht="15.75" x14ac:dyDescent="0.25">
      <c r="A77" s="37"/>
      <c r="B77" s="179" t="s">
        <v>18</v>
      </c>
      <c r="C77" s="179"/>
      <c r="D77" s="179"/>
      <c r="E77" s="6"/>
      <c r="F77" s="60" t="s">
        <v>19</v>
      </c>
      <c r="G77" s="16"/>
      <c r="H77" s="16"/>
      <c r="I77" s="17"/>
      <c r="J77" s="65"/>
      <c r="K77" s="20"/>
    </row>
    <row r="78" spans="1:11" x14ac:dyDescent="0.25">
      <c r="A78" s="37"/>
      <c r="B78" s="191" t="s">
        <v>94</v>
      </c>
      <c r="C78" s="192"/>
      <c r="D78" s="193"/>
      <c r="E78" s="6"/>
      <c r="F78" s="66">
        <v>1.79</v>
      </c>
      <c r="G78" s="18"/>
      <c r="H78" s="18"/>
      <c r="I78" s="17"/>
      <c r="J78" s="4"/>
      <c r="K78" s="20"/>
    </row>
    <row r="79" spans="1:11" x14ac:dyDescent="0.25">
      <c r="A79" s="37"/>
      <c r="B79" s="191" t="s">
        <v>95</v>
      </c>
      <c r="C79" s="192"/>
      <c r="D79" s="193"/>
      <c r="E79" s="6"/>
      <c r="F79" s="66">
        <v>1.79</v>
      </c>
      <c r="G79" s="18"/>
      <c r="H79" s="18"/>
      <c r="I79" s="17"/>
      <c r="J79" s="4"/>
      <c r="K79" s="20"/>
    </row>
    <row r="80" spans="1:11" ht="7.5" customHeight="1" x14ac:dyDescent="0.25">
      <c r="A80" s="37"/>
      <c r="B80" s="52"/>
      <c r="C80" s="5"/>
      <c r="D80" s="59"/>
      <c r="E80" s="6"/>
      <c r="F80" s="4"/>
      <c r="G80" s="4"/>
      <c r="H80" s="18"/>
      <c r="I80" s="17"/>
      <c r="J80" s="41"/>
      <c r="K80" s="38"/>
    </row>
    <row r="81" spans="1:11" ht="18" customHeight="1" x14ac:dyDescent="0.25">
      <c r="A81" s="37"/>
      <c r="B81" s="65" t="s">
        <v>20</v>
      </c>
      <c r="C81" s="5"/>
      <c r="D81" s="59"/>
      <c r="E81" s="6"/>
      <c r="F81" s="11" t="s">
        <v>27</v>
      </c>
      <c r="G81" s="4"/>
      <c r="H81" s="18"/>
      <c r="I81" s="17"/>
      <c r="J81" s="38"/>
      <c r="K81" s="38"/>
    </row>
    <row r="82" spans="1:11" x14ac:dyDescent="0.25">
      <c r="A82" s="37"/>
      <c r="B82" s="191" t="s">
        <v>26</v>
      </c>
      <c r="C82" s="192"/>
      <c r="D82" s="193"/>
      <c r="E82" s="6"/>
      <c r="F82" s="67">
        <v>1.59</v>
      </c>
      <c r="G82" s="19"/>
      <c r="H82" s="19"/>
      <c r="I82" s="17"/>
      <c r="J82" s="20"/>
      <c r="K82" s="20"/>
    </row>
    <row r="83" spans="1:11" x14ac:dyDescent="0.25">
      <c r="A83" s="37"/>
      <c r="B83" s="191" t="s">
        <v>28</v>
      </c>
      <c r="C83" s="192"/>
      <c r="D83" s="193"/>
      <c r="E83" s="6"/>
      <c r="F83" s="67">
        <v>0.11</v>
      </c>
      <c r="G83" s="4"/>
      <c r="H83" s="18"/>
      <c r="I83" s="17"/>
      <c r="J83" s="41"/>
      <c r="K83" s="38"/>
    </row>
    <row r="84" spans="1:11" x14ac:dyDescent="0.25">
      <c r="A84" s="37"/>
      <c r="B84" s="191" t="s">
        <v>29</v>
      </c>
      <c r="C84" s="192"/>
      <c r="D84" s="193"/>
      <c r="E84" s="6"/>
      <c r="F84" s="67">
        <v>0.61</v>
      </c>
      <c r="G84" s="19"/>
      <c r="H84" s="19"/>
      <c r="I84" s="17"/>
      <c r="J84" s="20"/>
      <c r="K84" s="20"/>
    </row>
    <row r="85" spans="1:11" ht="6" customHeight="1" x14ac:dyDescent="0.25">
      <c r="A85" s="37"/>
      <c r="B85" s="69"/>
      <c r="C85" s="69"/>
      <c r="D85" s="69"/>
      <c r="E85" s="6"/>
      <c r="F85" s="19"/>
      <c r="G85" s="19"/>
      <c r="H85" s="19"/>
      <c r="I85" s="17"/>
      <c r="J85" s="20"/>
      <c r="K85" s="20"/>
    </row>
    <row r="86" spans="1:11" ht="18.75" x14ac:dyDescent="0.25">
      <c r="A86" s="37"/>
      <c r="B86" s="65" t="s">
        <v>51</v>
      </c>
      <c r="C86" s="5"/>
      <c r="D86" s="59"/>
      <c r="E86" s="6"/>
      <c r="F86" s="11"/>
      <c r="G86" s="4"/>
      <c r="H86" s="18"/>
      <c r="I86" s="17"/>
      <c r="J86" s="38"/>
      <c r="K86" s="38"/>
    </row>
    <row r="87" spans="1:11" ht="24.75" customHeight="1" x14ac:dyDescent="0.25">
      <c r="A87" s="37"/>
      <c r="B87" s="191" t="s">
        <v>80</v>
      </c>
      <c r="C87" s="192"/>
      <c r="D87" s="193"/>
      <c r="E87" s="6"/>
      <c r="F87" s="68">
        <v>0.22600000000000001</v>
      </c>
      <c r="G87" s="19"/>
      <c r="H87" s="19"/>
      <c r="I87" s="17"/>
      <c r="J87" s="20"/>
      <c r="K87" s="20"/>
    </row>
    <row r="88" spans="1:11" ht="9.75" customHeight="1" x14ac:dyDescent="0.25">
      <c r="A88" s="37"/>
      <c r="B88" s="157"/>
      <c r="C88" s="157"/>
      <c r="D88" s="157"/>
      <c r="E88" s="6"/>
      <c r="F88" s="86"/>
      <c r="G88" s="19"/>
      <c r="H88" s="19"/>
      <c r="I88" s="17"/>
      <c r="J88" s="20"/>
      <c r="K88" s="20"/>
    </row>
    <row r="89" spans="1:11" ht="18.75" x14ac:dyDescent="0.25">
      <c r="A89" s="37"/>
      <c r="B89" s="65" t="s">
        <v>43</v>
      </c>
      <c r="C89" s="5"/>
      <c r="D89" s="59"/>
      <c r="E89" s="6"/>
      <c r="F89" s="11"/>
      <c r="G89" s="4"/>
      <c r="H89" s="18"/>
      <c r="I89" s="17"/>
      <c r="J89" s="38"/>
      <c r="K89" s="38"/>
    </row>
    <row r="90" spans="1:11" ht="24.75" customHeight="1" x14ac:dyDescent="0.25">
      <c r="A90" s="37"/>
      <c r="B90" s="87" t="s">
        <v>81</v>
      </c>
      <c r="C90" s="88"/>
      <c r="D90" s="89"/>
      <c r="E90" s="6"/>
      <c r="F90" s="68">
        <v>0.35799999999999998</v>
      </c>
      <c r="G90" s="19"/>
      <c r="H90" s="19"/>
      <c r="I90" s="17"/>
      <c r="J90" s="20"/>
      <c r="K90" s="20"/>
    </row>
    <row r="91" spans="1:11" ht="18.75" customHeight="1" x14ac:dyDescent="0.25">
      <c r="A91" s="37"/>
      <c r="B91" s="87" t="s">
        <v>82</v>
      </c>
      <c r="C91" s="88"/>
      <c r="D91" s="90"/>
      <c r="E91" s="6"/>
      <c r="F91" s="68">
        <v>0.05</v>
      </c>
      <c r="G91" s="19"/>
      <c r="H91" s="19"/>
      <c r="I91" s="17"/>
      <c r="J91" s="20"/>
      <c r="K91" s="20"/>
    </row>
    <row r="92" spans="1:11" ht="18.75" customHeight="1" x14ac:dyDescent="0.25">
      <c r="A92" s="37"/>
      <c r="B92" s="87" t="s">
        <v>84</v>
      </c>
      <c r="C92" s="88"/>
      <c r="D92" s="89"/>
      <c r="E92" s="6"/>
      <c r="F92" s="68">
        <v>2.5000000000000001E-2</v>
      </c>
      <c r="G92" s="19"/>
      <c r="H92" s="19"/>
      <c r="I92" s="17"/>
      <c r="J92" s="20"/>
      <c r="K92" s="20"/>
    </row>
    <row r="93" spans="1:11" ht="8.25" customHeight="1" x14ac:dyDescent="0.25">
      <c r="A93" s="37"/>
      <c r="B93" s="158"/>
      <c r="C93" s="107"/>
      <c r="D93" s="107"/>
      <c r="E93" s="6"/>
      <c r="F93" s="86"/>
      <c r="G93" s="19"/>
      <c r="H93" s="19"/>
      <c r="I93" s="17"/>
      <c r="J93" s="20"/>
      <c r="K93" s="20"/>
    </row>
    <row r="94" spans="1:11" ht="18.75" x14ac:dyDescent="0.25">
      <c r="A94" s="37"/>
      <c r="B94" s="65" t="s">
        <v>99</v>
      </c>
      <c r="C94" s="5"/>
      <c r="D94" s="59"/>
      <c r="E94" s="6"/>
      <c r="F94" s="11"/>
      <c r="G94" s="4"/>
      <c r="H94" s="18"/>
      <c r="I94" s="17"/>
      <c r="J94" s="38"/>
      <c r="K94" s="38"/>
    </row>
    <row r="95" spans="1:11" ht="24.75" customHeight="1" x14ac:dyDescent="0.25">
      <c r="A95" s="37"/>
      <c r="B95" s="191" t="s">
        <v>80</v>
      </c>
      <c r="C95" s="192"/>
      <c r="D95" s="193"/>
      <c r="E95" s="6"/>
      <c r="F95" s="68">
        <v>0.41599999999999998</v>
      </c>
      <c r="G95" s="19"/>
      <c r="H95" s="19"/>
      <c r="I95" s="17"/>
      <c r="J95" s="20"/>
      <c r="K95" s="20"/>
    </row>
    <row r="96" spans="1:11" ht="6.75" customHeight="1" x14ac:dyDescent="0.25">
      <c r="A96" s="37"/>
      <c r="B96" s="158"/>
      <c r="C96" s="107"/>
      <c r="D96" s="107"/>
      <c r="E96" s="6"/>
      <c r="F96" s="86"/>
      <c r="G96" s="19"/>
      <c r="H96" s="19"/>
      <c r="I96" s="17"/>
      <c r="J96" s="20"/>
      <c r="K96" s="20"/>
    </row>
    <row r="97" spans="1:11" ht="18.75" x14ac:dyDescent="0.25">
      <c r="A97" s="37"/>
      <c r="B97" s="65" t="s">
        <v>52</v>
      </c>
      <c r="C97" s="5"/>
      <c r="D97" s="59"/>
      <c r="E97" s="6"/>
      <c r="F97" s="11"/>
      <c r="G97" s="4"/>
      <c r="H97" s="18"/>
      <c r="I97" s="17"/>
      <c r="J97" s="38"/>
      <c r="K97" s="38"/>
    </row>
    <row r="98" spans="1:11" ht="24.75" customHeight="1" x14ac:dyDescent="0.25">
      <c r="A98" s="37"/>
      <c r="B98" s="87" t="s">
        <v>50</v>
      </c>
      <c r="C98" s="88"/>
      <c r="D98" s="89"/>
      <c r="E98" s="6"/>
      <c r="F98" s="68">
        <v>7.0000000000000001E-3</v>
      </c>
      <c r="G98" s="19"/>
      <c r="H98" s="19"/>
      <c r="I98" s="17"/>
      <c r="J98" s="20"/>
      <c r="K98" s="20"/>
    </row>
    <row r="99" spans="1:11" ht="24" customHeight="1" x14ac:dyDescent="0.25">
      <c r="A99" s="37"/>
      <c r="B99" s="94" t="s">
        <v>83</v>
      </c>
      <c r="C99" s="94"/>
      <c r="D99" s="91"/>
      <c r="E99" s="96"/>
      <c r="F99" s="97"/>
      <c r="G99" s="93"/>
      <c r="H99" s="93"/>
      <c r="I99" s="17"/>
      <c r="J99" s="20"/>
      <c r="K99" s="20"/>
    </row>
    <row r="100" spans="1:11" ht="4.5" customHeight="1" x14ac:dyDescent="0.25">
      <c r="A100" s="37"/>
      <c r="E100" s="92"/>
      <c r="F100" s="95"/>
      <c r="G100" s="93"/>
      <c r="H100" s="93"/>
      <c r="I100" s="17"/>
      <c r="J100" s="20"/>
      <c r="K100" s="20"/>
    </row>
    <row r="101" spans="1:11" ht="6.75" customHeight="1" thickBot="1" x14ac:dyDescent="0.3">
      <c r="A101" s="55"/>
      <c r="B101" s="98"/>
      <c r="C101" s="98"/>
      <c r="D101" s="99"/>
      <c r="E101" s="56"/>
      <c r="F101" s="9"/>
      <c r="G101" s="9"/>
      <c r="H101" s="9"/>
      <c r="I101" s="57"/>
      <c r="J101" s="20"/>
      <c r="K101" s="20"/>
    </row>
    <row r="102" spans="1:11" ht="8.25" customHeight="1" x14ac:dyDescent="0.25">
      <c r="A102" s="6"/>
      <c r="B102" s="4"/>
      <c r="C102" s="5"/>
      <c r="D102" s="11"/>
      <c r="E102" s="6"/>
      <c r="F102" s="11"/>
      <c r="G102" s="11"/>
      <c r="H102" s="11"/>
      <c r="I102" s="6"/>
      <c r="J102" s="20"/>
      <c r="K102" s="20"/>
    </row>
    <row r="103" spans="1:11" ht="9.75" customHeight="1" x14ac:dyDescent="0.25">
      <c r="A103" s="6"/>
      <c r="B103" s="4"/>
      <c r="C103" s="5"/>
      <c r="D103" s="11"/>
      <c r="E103" s="6"/>
      <c r="F103" s="11"/>
      <c r="G103" s="11"/>
      <c r="H103" s="11"/>
      <c r="I103" s="6"/>
      <c r="J103" s="20"/>
      <c r="K103" s="20"/>
    </row>
    <row r="104" spans="1:11" ht="15.75" x14ac:dyDescent="0.25">
      <c r="A104" s="6"/>
      <c r="B104" s="65" t="s">
        <v>30</v>
      </c>
      <c r="C104" s="77"/>
      <c r="D104" s="34"/>
      <c r="E104" s="78"/>
      <c r="F104" s="34"/>
      <c r="G104" s="34"/>
      <c r="H104" s="34"/>
      <c r="I104" s="78"/>
      <c r="J104" s="20"/>
      <c r="K104" s="20"/>
    </row>
    <row r="105" spans="1:11" ht="6.75" customHeight="1" x14ac:dyDescent="0.25">
      <c r="A105" s="6"/>
      <c r="B105" s="4"/>
      <c r="C105" s="77"/>
      <c r="D105" s="34"/>
      <c r="E105" s="78"/>
      <c r="F105" s="34"/>
      <c r="G105" s="34"/>
      <c r="H105" s="34"/>
      <c r="I105" s="78"/>
      <c r="J105" s="20"/>
      <c r="K105" s="20"/>
    </row>
    <row r="106" spans="1:11" ht="15.75" x14ac:dyDescent="0.25">
      <c r="A106" s="6"/>
      <c r="B106" s="4" t="s">
        <v>31</v>
      </c>
      <c r="C106" s="77"/>
      <c r="D106" s="34"/>
      <c r="E106" s="78"/>
      <c r="F106" s="34"/>
      <c r="G106" s="34"/>
      <c r="H106" s="34"/>
      <c r="I106" s="78"/>
      <c r="J106" s="20"/>
      <c r="K106" s="20"/>
    </row>
    <row r="107" spans="1:11" ht="15.75" x14ac:dyDescent="0.25">
      <c r="A107" s="6"/>
      <c r="B107" s="4" t="s">
        <v>47</v>
      </c>
      <c r="C107" s="77"/>
      <c r="D107" s="34"/>
      <c r="E107" s="78"/>
      <c r="F107" s="34"/>
      <c r="G107" s="34"/>
      <c r="H107" s="34"/>
      <c r="I107" s="78"/>
      <c r="J107" s="20"/>
      <c r="K107" s="20"/>
    </row>
    <row r="108" spans="1:11" ht="15.75" x14ac:dyDescent="0.25">
      <c r="A108" s="6"/>
      <c r="B108" s="4" t="s">
        <v>46</v>
      </c>
      <c r="C108" s="77"/>
      <c r="D108" s="34"/>
      <c r="E108" s="78"/>
      <c r="F108" s="34"/>
      <c r="G108" s="34"/>
      <c r="H108" s="34"/>
      <c r="I108" s="78"/>
      <c r="J108" s="20"/>
      <c r="K108" s="20"/>
    </row>
    <row r="109" spans="1:11" ht="15.75" x14ac:dyDescent="0.25">
      <c r="A109" s="6"/>
      <c r="B109" s="4" t="s">
        <v>32</v>
      </c>
      <c r="C109" s="77"/>
      <c r="D109" s="34"/>
      <c r="E109" s="78"/>
      <c r="F109" s="34"/>
      <c r="G109" s="34"/>
      <c r="H109" s="34"/>
      <c r="I109" s="78"/>
      <c r="J109" s="20"/>
      <c r="K109" s="20"/>
    </row>
    <row r="110" spans="1:11" ht="15.75" x14ac:dyDescent="0.25">
      <c r="A110" s="6"/>
      <c r="B110" s="4" t="s">
        <v>33</v>
      </c>
      <c r="C110" s="77"/>
      <c r="D110" s="34"/>
      <c r="E110" s="78"/>
      <c r="F110" s="34"/>
      <c r="G110" s="34"/>
      <c r="H110" s="34"/>
      <c r="I110" s="78"/>
      <c r="J110" s="20"/>
      <c r="K110" s="20"/>
    </row>
    <row r="111" spans="1:11" ht="15.75" x14ac:dyDescent="0.25">
      <c r="A111" s="6"/>
      <c r="B111" s="4" t="s">
        <v>34</v>
      </c>
      <c r="C111" s="77"/>
      <c r="D111" s="34"/>
      <c r="E111" s="78"/>
      <c r="F111" s="34"/>
      <c r="G111" s="34"/>
      <c r="H111" s="34"/>
      <c r="I111" s="78"/>
      <c r="J111" s="20"/>
      <c r="K111" s="20"/>
    </row>
    <row r="112" spans="1:11" ht="17.25" customHeight="1" x14ac:dyDescent="0.25">
      <c r="A112" s="6"/>
      <c r="B112" s="4"/>
      <c r="C112" s="77"/>
      <c r="D112" s="34"/>
      <c r="E112" s="78"/>
      <c r="F112" s="34"/>
      <c r="G112" s="34"/>
      <c r="H112" s="34"/>
      <c r="I112" s="78"/>
      <c r="J112" s="20"/>
      <c r="K112" s="20"/>
    </row>
    <row r="113" spans="1:12" ht="15.75" x14ac:dyDescent="0.25">
      <c r="A113" s="6"/>
      <c r="B113" s="65" t="s">
        <v>35</v>
      </c>
      <c r="C113" s="77"/>
      <c r="D113" s="34"/>
      <c r="E113" s="78"/>
      <c r="F113" s="34"/>
      <c r="G113" s="34"/>
      <c r="H113" s="34"/>
      <c r="I113" s="78"/>
      <c r="J113" s="20"/>
      <c r="K113" s="20"/>
    </row>
    <row r="114" spans="1:12" ht="7.5" customHeight="1" x14ac:dyDescent="0.25">
      <c r="A114" s="6"/>
      <c r="B114" s="4"/>
      <c r="C114" s="77"/>
      <c r="D114" s="34"/>
      <c r="E114" s="78"/>
      <c r="F114" s="34"/>
      <c r="G114" s="34"/>
      <c r="H114" s="34"/>
      <c r="I114" s="78"/>
      <c r="J114" s="20"/>
      <c r="K114" s="20"/>
    </row>
    <row r="115" spans="1:12" ht="15.75" x14ac:dyDescent="0.25">
      <c r="A115" s="6"/>
      <c r="B115" s="4" t="s">
        <v>36</v>
      </c>
      <c r="C115" s="77"/>
      <c r="D115" s="34"/>
      <c r="E115" s="78"/>
      <c r="F115" s="34"/>
      <c r="G115" s="34"/>
      <c r="H115" s="34"/>
      <c r="I115" s="78"/>
      <c r="J115" s="20"/>
      <c r="K115" s="20"/>
    </row>
    <row r="116" spans="1:12" ht="15.75" x14ac:dyDescent="0.25">
      <c r="A116" s="6"/>
      <c r="B116" s="4" t="s">
        <v>53</v>
      </c>
      <c r="C116" s="77"/>
      <c r="D116" s="34"/>
      <c r="E116" s="78"/>
      <c r="F116" s="34"/>
      <c r="G116" s="34"/>
      <c r="H116" s="34"/>
      <c r="I116" s="78"/>
      <c r="J116" s="20"/>
      <c r="K116" s="20"/>
    </row>
    <row r="117" spans="1:12" ht="31.5" customHeight="1" x14ac:dyDescent="0.25">
      <c r="A117" s="6"/>
      <c r="B117" s="186" t="s">
        <v>86</v>
      </c>
      <c r="C117" s="187"/>
      <c r="D117" s="187"/>
      <c r="E117" s="187"/>
      <c r="F117" s="187"/>
      <c r="G117" s="187"/>
      <c r="H117" s="187"/>
      <c r="I117" s="187"/>
      <c r="J117" s="187"/>
      <c r="K117" s="20"/>
    </row>
    <row r="118" spans="1:12" ht="30.75" customHeight="1" x14ac:dyDescent="0.25">
      <c r="A118" s="6"/>
      <c r="B118" s="83" t="s">
        <v>54</v>
      </c>
      <c r="C118" s="84"/>
      <c r="D118" s="84"/>
      <c r="E118" s="84"/>
      <c r="F118" s="84"/>
      <c r="G118" s="84"/>
      <c r="H118" s="84"/>
      <c r="I118" s="84"/>
      <c r="J118" s="84"/>
      <c r="K118" s="85"/>
      <c r="L118" s="85"/>
    </row>
    <row r="119" spans="1:12" ht="7.5" customHeight="1" x14ac:dyDescent="0.25">
      <c r="A119" s="6"/>
      <c r="B119" s="84"/>
      <c r="C119" s="84"/>
      <c r="D119" s="84"/>
      <c r="E119" s="84"/>
      <c r="F119" s="84"/>
      <c r="G119" s="84"/>
      <c r="H119" s="84"/>
      <c r="I119" s="84"/>
      <c r="J119" s="84"/>
      <c r="K119" s="85"/>
      <c r="L119" s="85"/>
    </row>
    <row r="120" spans="1:12" x14ac:dyDescent="0.25">
      <c r="A120" s="6"/>
      <c r="B120" s="178" t="s">
        <v>85</v>
      </c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</row>
    <row r="121" spans="1:12" ht="5.25" customHeight="1" x14ac:dyDescent="0.25">
      <c r="A121" s="6"/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</row>
    <row r="122" spans="1:12" ht="14.25" customHeight="1" x14ac:dyDescent="0.25">
      <c r="A122" s="6"/>
      <c r="B122" s="4"/>
      <c r="C122" s="77"/>
      <c r="D122" s="34"/>
      <c r="E122" s="78"/>
      <c r="F122" s="34"/>
      <c r="G122" s="34"/>
      <c r="H122" s="34"/>
      <c r="I122" s="78"/>
      <c r="J122" s="20"/>
      <c r="K122" s="20"/>
    </row>
    <row r="123" spans="1:12" ht="15.75" x14ac:dyDescent="0.25">
      <c r="A123" s="6"/>
      <c r="B123" s="83" t="s">
        <v>42</v>
      </c>
      <c r="C123" s="77"/>
      <c r="D123" s="34"/>
      <c r="E123" s="78"/>
      <c r="F123" s="34"/>
      <c r="G123" s="34"/>
      <c r="H123" s="34"/>
      <c r="I123" s="78"/>
      <c r="J123" s="20"/>
      <c r="K123" s="20"/>
    </row>
    <row r="124" spans="1:12" ht="6" customHeight="1" x14ac:dyDescent="0.25">
      <c r="A124" s="6"/>
      <c r="B124" s="4"/>
      <c r="C124" s="77"/>
      <c r="D124" s="34"/>
      <c r="E124" s="78"/>
      <c r="F124" s="34"/>
      <c r="G124" s="34"/>
      <c r="H124" s="34"/>
      <c r="I124" s="78"/>
      <c r="J124" s="20"/>
      <c r="K124" s="20"/>
    </row>
    <row r="125" spans="1:12" ht="15.75" x14ac:dyDescent="0.25">
      <c r="A125" s="6"/>
      <c r="B125" s="4" t="s">
        <v>44</v>
      </c>
      <c r="C125" s="77"/>
      <c r="D125" s="34"/>
      <c r="E125" s="78"/>
      <c r="F125" s="34"/>
      <c r="G125" s="34"/>
      <c r="H125" s="34"/>
      <c r="I125" s="78"/>
      <c r="J125" s="20"/>
      <c r="K125" s="20"/>
    </row>
    <row r="126" spans="1:12" ht="15.75" x14ac:dyDescent="0.25">
      <c r="A126" s="6"/>
      <c r="B126" s="4" t="s">
        <v>55</v>
      </c>
      <c r="C126" s="77"/>
      <c r="D126" s="34"/>
      <c r="E126" s="78"/>
      <c r="F126" s="34"/>
      <c r="G126" s="34"/>
      <c r="H126" s="34"/>
      <c r="I126" s="78"/>
      <c r="J126" s="20"/>
      <c r="K126" s="20"/>
    </row>
    <row r="127" spans="1:12" ht="15" customHeight="1" x14ac:dyDescent="0.25">
      <c r="A127" s="6"/>
      <c r="B127" s="4"/>
      <c r="C127" s="77"/>
      <c r="D127" s="34"/>
      <c r="E127" s="78"/>
      <c r="F127" s="34"/>
      <c r="G127" s="34"/>
      <c r="H127" s="34"/>
      <c r="I127" s="78"/>
      <c r="J127" s="20"/>
      <c r="K127" s="20"/>
    </row>
    <row r="128" spans="1:12" ht="15.75" customHeight="1" x14ac:dyDescent="0.25">
      <c r="A128" s="6"/>
      <c r="B128" s="83" t="s">
        <v>48</v>
      </c>
      <c r="C128" s="77"/>
      <c r="D128" s="34"/>
      <c r="E128" s="78"/>
      <c r="F128" s="34"/>
      <c r="G128" s="34"/>
      <c r="H128" s="34"/>
      <c r="I128" s="78"/>
      <c r="J128" s="20"/>
      <c r="K128" s="20"/>
    </row>
    <row r="129" spans="1:14" ht="6" customHeight="1" x14ac:dyDescent="0.25">
      <c r="A129" s="6"/>
      <c r="B129" s="83"/>
      <c r="C129" s="77"/>
      <c r="D129" s="34"/>
      <c r="E129" s="78"/>
      <c r="F129" s="34"/>
      <c r="G129" s="34"/>
      <c r="H129" s="34"/>
      <c r="I129" s="78"/>
      <c r="J129" s="20"/>
      <c r="K129" s="20"/>
    </row>
    <row r="130" spans="1:14" ht="15.75" customHeight="1" x14ac:dyDescent="0.25">
      <c r="A130" s="6"/>
      <c r="B130" s="4" t="s">
        <v>49</v>
      </c>
      <c r="C130" s="77"/>
      <c r="D130" s="34"/>
      <c r="E130" s="78"/>
      <c r="F130" s="34"/>
      <c r="G130" s="34"/>
      <c r="H130" s="34"/>
      <c r="I130" s="78"/>
      <c r="J130" s="20"/>
      <c r="K130" s="20"/>
    </row>
    <row r="131" spans="1:14" ht="15.75" customHeight="1" x14ac:dyDescent="0.25">
      <c r="A131" s="6"/>
      <c r="B131" s="4" t="s">
        <v>56</v>
      </c>
      <c r="C131" s="77"/>
      <c r="D131" s="34"/>
      <c r="E131" s="78"/>
      <c r="F131" s="34"/>
      <c r="G131" s="34"/>
      <c r="H131" s="34"/>
      <c r="I131" s="78"/>
      <c r="J131" s="20"/>
      <c r="K131" s="20"/>
    </row>
    <row r="132" spans="1:14" ht="16.5" customHeight="1" x14ac:dyDescent="0.25">
      <c r="A132" s="6"/>
      <c r="B132" s="4"/>
      <c r="C132" s="77"/>
      <c r="D132" s="34"/>
      <c r="E132" s="78"/>
      <c r="F132" s="34"/>
      <c r="G132" s="34"/>
      <c r="H132" s="34"/>
      <c r="I132" s="78"/>
      <c r="J132" s="20"/>
      <c r="K132" s="20"/>
    </row>
    <row r="133" spans="1:14" ht="15.75" x14ac:dyDescent="0.25">
      <c r="A133" s="6"/>
      <c r="B133" s="65" t="s">
        <v>37</v>
      </c>
      <c r="C133" s="77"/>
      <c r="D133" s="34"/>
      <c r="E133" s="78"/>
      <c r="F133" s="34"/>
      <c r="G133" s="34"/>
      <c r="H133" s="34"/>
      <c r="I133" s="78"/>
      <c r="J133" s="20"/>
      <c r="K133" s="20"/>
    </row>
    <row r="134" spans="1:14" ht="6.75" customHeight="1" x14ac:dyDescent="0.25">
      <c r="A134" s="6"/>
      <c r="B134" s="4"/>
      <c r="C134" s="77"/>
      <c r="D134" s="34"/>
      <c r="E134" s="78"/>
      <c r="F134" s="34"/>
      <c r="G134" s="34"/>
      <c r="H134" s="34"/>
      <c r="I134" s="78"/>
      <c r="J134" s="20"/>
      <c r="K134" s="20"/>
    </row>
    <row r="135" spans="1:14" ht="15.75" x14ac:dyDescent="0.25">
      <c r="A135" s="6"/>
      <c r="B135" s="4" t="s">
        <v>38</v>
      </c>
      <c r="C135" s="77"/>
      <c r="E135" s="78"/>
      <c r="F135" s="79">
        <v>25.56</v>
      </c>
      <c r="G135" s="34"/>
      <c r="H135" s="34"/>
      <c r="I135" s="78"/>
      <c r="J135" s="20"/>
      <c r="K135" s="20"/>
    </row>
    <row r="136" spans="1:14" ht="15.75" x14ac:dyDescent="0.25">
      <c r="A136" s="6"/>
      <c r="B136" s="4" t="s">
        <v>96</v>
      </c>
      <c r="C136" s="77"/>
      <c r="D136" s="152"/>
      <c r="E136" s="78"/>
      <c r="F136" s="79">
        <f>6.61*12</f>
        <v>79.320000000000007</v>
      </c>
      <c r="G136" s="34"/>
      <c r="H136" s="34"/>
      <c r="I136" s="78"/>
      <c r="J136" s="20"/>
      <c r="K136" s="20"/>
    </row>
    <row r="137" spans="1:14" ht="15.75" x14ac:dyDescent="0.25">
      <c r="A137" s="6"/>
      <c r="B137" s="4"/>
      <c r="C137" s="77"/>
      <c r="D137" s="79"/>
      <c r="E137" s="78"/>
      <c r="F137" s="34"/>
      <c r="G137" s="34"/>
      <c r="H137" s="34"/>
      <c r="I137" s="78"/>
      <c r="J137" s="20"/>
      <c r="K137" s="20"/>
    </row>
    <row r="138" spans="1:14" ht="15.75" x14ac:dyDescent="0.25">
      <c r="A138" s="6"/>
      <c r="B138" s="76" t="s">
        <v>68</v>
      </c>
      <c r="C138" s="77"/>
      <c r="D138" s="34"/>
      <c r="E138" s="78"/>
      <c r="F138" s="34"/>
      <c r="G138" s="34"/>
      <c r="H138" s="34"/>
      <c r="I138" s="78"/>
      <c r="J138" s="20"/>
      <c r="K138" s="20"/>
    </row>
    <row r="139" spans="1:14" ht="15.75" x14ac:dyDescent="0.25">
      <c r="A139" s="20"/>
      <c r="B139" s="80"/>
      <c r="C139" s="80"/>
      <c r="D139" s="80"/>
      <c r="E139" s="80"/>
      <c r="F139" s="80"/>
      <c r="G139" s="80"/>
      <c r="H139" s="80"/>
      <c r="I139" s="80"/>
      <c r="J139" s="20"/>
      <c r="K139" s="20"/>
    </row>
    <row r="140" spans="1:14" x14ac:dyDescent="0.25">
      <c r="B140" s="76" t="s">
        <v>66</v>
      </c>
    </row>
    <row r="141" spans="1:14" x14ac:dyDescent="0.25">
      <c r="B141" s="76" t="s">
        <v>69</v>
      </c>
    </row>
    <row r="142" spans="1:14" x14ac:dyDescent="0.25">
      <c r="B142" s="76" t="s">
        <v>67</v>
      </c>
    </row>
    <row r="143" spans="1:14" s="138" customFormat="1" ht="24.75" customHeight="1" x14ac:dyDescent="0.2">
      <c r="A143" s="167"/>
      <c r="B143" s="168" t="s">
        <v>79</v>
      </c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</row>
    <row r="144" spans="1:14" ht="9" customHeight="1" x14ac:dyDescent="0.25"/>
    <row r="145" spans="2:8" ht="15.75" x14ac:dyDescent="0.25">
      <c r="B145" s="65" t="s">
        <v>91</v>
      </c>
      <c r="C145" s="153"/>
      <c r="D145" s="153"/>
      <c r="E145" s="153"/>
      <c r="F145" s="153"/>
      <c r="G145" s="153"/>
      <c r="H145" s="153"/>
    </row>
    <row r="146" spans="2:8" x14ac:dyDescent="0.25">
      <c r="B146" s="76" t="s">
        <v>90</v>
      </c>
      <c r="C146" s="153"/>
      <c r="D146" s="153"/>
      <c r="E146" s="153"/>
      <c r="F146" s="153"/>
      <c r="G146" s="153"/>
      <c r="H146" s="153"/>
    </row>
    <row r="147" spans="2:8" ht="15.75" x14ac:dyDescent="0.25">
      <c r="B147" s="4" t="s">
        <v>89</v>
      </c>
      <c r="C147" s="77"/>
      <c r="D147" s="79"/>
      <c r="E147" s="153"/>
      <c r="F147" s="153"/>
      <c r="G147" s="153"/>
      <c r="H147" s="153"/>
    </row>
    <row r="148" spans="2:8" ht="15.75" x14ac:dyDescent="0.25">
      <c r="C148" s="77"/>
      <c r="D148" s="79"/>
    </row>
    <row r="149" spans="2:8" ht="15.75" x14ac:dyDescent="0.25">
      <c r="B149" s="4"/>
      <c r="C149" s="77"/>
      <c r="D149" s="79"/>
    </row>
  </sheetData>
  <mergeCells count="29">
    <mergeCell ref="B121:L121"/>
    <mergeCell ref="B87:D87"/>
    <mergeCell ref="H9:J9"/>
    <mergeCell ref="D10:F10"/>
    <mergeCell ref="H10:J10"/>
    <mergeCell ref="B9:B10"/>
    <mergeCell ref="D9:F9"/>
    <mergeCell ref="B12:B13"/>
    <mergeCell ref="B22:B23"/>
    <mergeCell ref="B82:D82"/>
    <mergeCell ref="B84:D84"/>
    <mergeCell ref="B83:D83"/>
    <mergeCell ref="B78:D78"/>
    <mergeCell ref="B79:D79"/>
    <mergeCell ref="B57:D57"/>
    <mergeCell ref="B27:D27"/>
    <mergeCell ref="B25:D25"/>
    <mergeCell ref="B41:D41"/>
    <mergeCell ref="B120:L120"/>
    <mergeCell ref="B77:D77"/>
    <mergeCell ref="B31:D31"/>
    <mergeCell ref="B39:D39"/>
    <mergeCell ref="B42:D42"/>
    <mergeCell ref="B43:D43"/>
    <mergeCell ref="B44:D44"/>
    <mergeCell ref="B117:J117"/>
    <mergeCell ref="B35:D35"/>
    <mergeCell ref="B33:D33"/>
    <mergeCell ref="B95:D95"/>
  </mergeCells>
  <phoneticPr fontId="13" type="noConversion"/>
  <hyperlinks>
    <hyperlink ref="B143" r:id="rId1"/>
  </hyperlinks>
  <pageMargins left="0.70866141732283472" right="0.70866141732283472" top="0.78740157480314965" bottom="0.78740157480314965" header="0.31496062992125984" footer="0.31496062992125984"/>
  <pageSetup paperSize="9" scale="59" fitToHeight="2" orientation="portrait" r:id="rId2"/>
  <headerFooter>
    <oddFooter>&amp;RSeite &amp;P von &amp;N</oddFooter>
  </headerFooter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Preisblatt 2020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Reitzenstein, Petra</dc:creator>
  <cp:lastModifiedBy>Jeremias, Marcus</cp:lastModifiedBy>
  <cp:lastPrinted>2018-10-15T08:03:02Z</cp:lastPrinted>
  <dcterms:created xsi:type="dcterms:W3CDTF">2011-10-14T07:27:14Z</dcterms:created>
  <dcterms:modified xsi:type="dcterms:W3CDTF">2020-03-05T13:38:21Z</dcterms:modified>
</cp:coreProperties>
</file>